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4Q4\"/>
    </mc:Choice>
  </mc:AlternateContent>
  <xr:revisionPtr revIDLastSave="0" documentId="13_ncr:1_{A0D8A5FB-AB06-4B07-8109-2027D236207D}" xr6:coauthVersionLast="47" xr6:coauthVersionMax="47" xr10:uidLastSave="{00000000-0000-0000-0000-000000000000}"/>
  <bookViews>
    <workbookView xWindow="-23148" yWindow="-3636" windowWidth="23256" windowHeight="14016" tabRatio="879" firstSheet="1" activeTab="10"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l="1"/>
  <c r="K67" i="32"/>
  <c r="C179" i="8"/>
  <c r="C56" i="8" s="1"/>
  <c r="F10" i="32" s="1"/>
  <c r="F81" i="32"/>
  <c r="F82" i="32"/>
  <c r="F79" i="32"/>
  <c r="C67" i="32"/>
  <c r="D67" i="32"/>
  <c r="E67" i="32"/>
  <c r="F67" i="32"/>
  <c r="G67" i="32"/>
  <c r="H67" i="32"/>
  <c r="I67" i="32"/>
  <c r="A66" i="25" a="1"/>
  <c r="A66" i="25" s="1"/>
  <c r="J36" i="36"/>
  <c r="C58" i="36"/>
  <c r="N88" i="34"/>
  <c r="N85" i="34"/>
  <c r="N86" i="34"/>
  <c r="N84" i="34"/>
  <c r="N83" i="34"/>
  <c r="N82" i="34"/>
  <c r="N81" i="34"/>
  <c r="N80" i="34"/>
  <c r="N79" i="34"/>
  <c r="N78" i="34"/>
  <c r="N77" i="34"/>
  <c r="E31" i="36"/>
  <c r="A45" i="25" a="1"/>
  <c r="A45" i="25" s="1"/>
  <c r="C28" i="19"/>
  <c r="C530" i="19"/>
  <c r="C16" i="8" a="1"/>
  <c r="C16" i="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C29" i="37"/>
  <c r="H14" i="37"/>
  <c r="G14" i="37"/>
  <c r="H59" i="36"/>
  <c r="G59" i="36"/>
  <c r="C59" i="36"/>
  <c r="I58" i="36"/>
  <c r="H58" i="36"/>
  <c r="G58" i="36"/>
  <c r="J57" i="36"/>
  <c r="I57" i="36"/>
  <c r="G57" i="36"/>
  <c r="K55" i="36"/>
  <c r="J55" i="36"/>
  <c r="L54" i="36"/>
  <c r="K54" i="36"/>
  <c r="I54" i="36"/>
  <c r="D54" i="36"/>
  <c r="C54" i="36"/>
  <c r="L53" i="36"/>
  <c r="E53" i="36"/>
  <c r="D53" i="36"/>
  <c r="C53" i="36"/>
  <c r="L52" i="36"/>
  <c r="F52" i="36"/>
  <c r="E52" i="36"/>
  <c r="G50" i="36"/>
  <c r="F50" i="36"/>
  <c r="E50" i="36"/>
  <c r="H49" i="36"/>
  <c r="G49" i="36"/>
  <c r="F49" i="36"/>
  <c r="C49" i="36"/>
  <c r="N21" i="34"/>
  <c r="I75" i="32"/>
  <c r="H75" i="32"/>
  <c r="G75" i="32"/>
  <c r="F75" i="32"/>
  <c r="E75" i="32"/>
  <c r="D75" i="32"/>
  <c r="C75" i="32"/>
  <c r="F7" i="32"/>
  <c r="F26" i="32" s="1"/>
  <c r="C510" i="9"/>
  <c r="D165" i="8"/>
  <c r="D164" i="8"/>
  <c r="D116" i="8"/>
  <c r="D142" i="8" s="1"/>
  <c r="D117" i="8"/>
  <c r="D143" i="8" s="1"/>
  <c r="C144" i="8"/>
  <c r="C147" i="8"/>
  <c r="D122" i="8"/>
  <c r="D148" i="8" s="1"/>
  <c r="D124" i="8"/>
  <c r="D150" i="8" s="1"/>
  <c r="D126" i="8"/>
  <c r="D152" i="8" s="1"/>
  <c r="D127" i="8"/>
  <c r="D153" i="8" s="1"/>
  <c r="C155" i="8"/>
  <c r="C138" i="8"/>
  <c r="C18" i="8" a="1"/>
  <c r="C18" i="8" s="1"/>
  <c r="A44" i="25" a="1"/>
  <c r="A44" i="25" s="1"/>
  <c r="A43" i="25" a="1"/>
  <c r="A43" i="25" s="1"/>
  <c r="A42" i="25" a="1"/>
  <c r="A42" i="25" s="1"/>
  <c r="A40" i="25" a="1"/>
  <c r="A40" i="25" s="1"/>
  <c r="C403" i="19"/>
  <c r="C383" i="9"/>
  <c r="C635" i="19"/>
  <c r="C618" i="9"/>
  <c r="D507" i="19"/>
  <c r="G503" i="19" s="1"/>
  <c r="D485" i="19"/>
  <c r="G484" i="19" s="1"/>
  <c r="C485" i="19"/>
  <c r="D273" i="19"/>
  <c r="G271" i="19" s="1"/>
  <c r="C251" i="19"/>
  <c r="F245" i="19" s="1"/>
  <c r="D251" i="19"/>
  <c r="G250" i="19" s="1"/>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C288" i="8"/>
  <c r="F176" i="8"/>
  <c r="F177" i="8"/>
  <c r="F181" i="8"/>
  <c r="F185" i="8"/>
  <c r="F178" i="8"/>
  <c r="F182" i="8"/>
  <c r="F186" i="8"/>
  <c r="F175" i="8"/>
  <c r="F184" i="8"/>
  <c r="F187" i="8"/>
  <c r="F180" i="8"/>
  <c r="F174" i="8"/>
  <c r="F183" i="8"/>
  <c r="D487" i="9"/>
  <c r="G492" i="9" s="1"/>
  <c r="D465" i="9"/>
  <c r="G470" i="9" s="1"/>
  <c r="C465" i="9"/>
  <c r="D249" i="9"/>
  <c r="G250" i="9" s="1"/>
  <c r="D227" i="9"/>
  <c r="G225" i="9" s="1"/>
  <c r="C227" i="9"/>
  <c r="F229" i="9" s="1"/>
  <c r="C304" i="8"/>
  <c r="C303" i="8"/>
  <c r="C302" i="8"/>
  <c r="C298" i="8"/>
  <c r="C297" i="8"/>
  <c r="C296" i="8"/>
  <c r="C292" i="8"/>
  <c r="C289" i="8"/>
  <c r="C208" i="8"/>
  <c r="F213" i="8" s="1"/>
  <c r="D100" i="8"/>
  <c r="G94" i="8" s="1"/>
  <c r="D77" i="8"/>
  <c r="D307" i="8"/>
  <c r="C307" i="8"/>
  <c r="G293" i="8"/>
  <c r="C293" i="8"/>
  <c r="D293" i="8"/>
  <c r="D295" i="8"/>
  <c r="F307" i="8"/>
  <c r="F293" i="8"/>
  <c r="C291" i="8"/>
  <c r="D291" i="8"/>
  <c r="F295" i="8"/>
  <c r="C295" i="8"/>
  <c r="C618" i="19" l="1"/>
  <c r="F614" i="19" s="1"/>
  <c r="F618" i="19" s="1"/>
  <c r="K58" i="36"/>
  <c r="F59" i="36"/>
  <c r="H57" i="36"/>
  <c r="I55" i="36"/>
  <c r="J54" i="36"/>
  <c r="K53" i="36"/>
  <c r="D52" i="36"/>
  <c r="F22" i="34"/>
  <c r="I18" i="35"/>
  <c r="G16" i="36"/>
  <c r="D22" i="34"/>
  <c r="G105" i="8"/>
  <c r="G101" i="8"/>
  <c r="G98" i="8"/>
  <c r="G269" i="19"/>
  <c r="F16" i="36"/>
  <c r="F243" i="19"/>
  <c r="G265" i="19"/>
  <c r="G270" i="19"/>
  <c r="G499" i="19"/>
  <c r="G479" i="19"/>
  <c r="G471" i="9"/>
  <c r="F233" i="9"/>
  <c r="K22" i="34"/>
  <c r="J22" i="34"/>
  <c r="E66" i="34"/>
  <c r="C36" i="36"/>
  <c r="E59" i="36"/>
  <c r="F58" i="36"/>
  <c r="G36" i="36"/>
  <c r="H55" i="36"/>
  <c r="J53" i="36"/>
  <c r="K52" i="36"/>
  <c r="L50" i="36"/>
  <c r="D50" i="36"/>
  <c r="E49" i="36"/>
  <c r="J29" i="37"/>
  <c r="G467" i="9"/>
  <c r="G96" i="8"/>
  <c r="G267" i="19"/>
  <c r="G251" i="9"/>
  <c r="G99" i="8"/>
  <c r="D112" i="8"/>
  <c r="D138" i="8" s="1"/>
  <c r="H16" i="36"/>
  <c r="I16" i="36"/>
  <c r="K36" i="36"/>
  <c r="L31" i="36"/>
  <c r="G253" i="9"/>
  <c r="G103" i="8"/>
  <c r="F225" i="9"/>
  <c r="K31" i="36"/>
  <c r="E16" i="36"/>
  <c r="G486" i="9"/>
  <c r="F228" i="9"/>
  <c r="G95" i="8"/>
  <c r="G481" i="19"/>
  <c r="I12" i="35"/>
  <c r="I13" i="35"/>
  <c r="C16" i="36"/>
  <c r="C56" i="36" s="1"/>
  <c r="J59" i="36"/>
  <c r="L57" i="36"/>
  <c r="D57" i="36"/>
  <c r="E55" i="36"/>
  <c r="F54" i="36"/>
  <c r="G53" i="36"/>
  <c r="H11" i="36"/>
  <c r="I50" i="36"/>
  <c r="J49" i="36"/>
  <c r="C50" i="36"/>
  <c r="L59" i="36"/>
  <c r="D59" i="36"/>
  <c r="E58" i="36"/>
  <c r="F36" i="36"/>
  <c r="G55" i="36"/>
  <c r="H54" i="36"/>
  <c r="I53" i="36"/>
  <c r="J31" i="36"/>
  <c r="J40" i="36" s="1"/>
  <c r="L49" i="36"/>
  <c r="D49" i="36"/>
  <c r="F14" i="37"/>
  <c r="E29" i="37"/>
  <c r="M25" i="37"/>
  <c r="M24" i="37"/>
  <c r="H29" i="37"/>
  <c r="I29" i="37"/>
  <c r="H22" i="34"/>
  <c r="G102" i="8"/>
  <c r="G93" i="8"/>
  <c r="G104" i="8"/>
  <c r="G97" i="8"/>
  <c r="C392" i="19"/>
  <c r="F391" i="19" s="1"/>
  <c r="H36" i="36"/>
  <c r="M11" i="37"/>
  <c r="G246" i="9"/>
  <c r="G245" i="9"/>
  <c r="G480" i="9"/>
  <c r="G248" i="9"/>
  <c r="G243" i="9"/>
  <c r="G247" i="9"/>
  <c r="G272" i="19"/>
  <c r="D118" i="8"/>
  <c r="D144" i="8" s="1"/>
  <c r="C18" i="19"/>
  <c r="J11" i="36"/>
  <c r="I26" i="33"/>
  <c r="C27" i="33" s="1"/>
  <c r="G255" i="9"/>
  <c r="F223" i="9"/>
  <c r="G249" i="19"/>
  <c r="G268" i="19"/>
  <c r="C15" i="9"/>
  <c r="F14" i="9" s="1"/>
  <c r="M28" i="37"/>
  <c r="D564" i="19"/>
  <c r="G556" i="19" s="1"/>
  <c r="I20" i="35"/>
  <c r="J58" i="36"/>
  <c r="D55" i="36"/>
  <c r="I49" i="36"/>
  <c r="C52" i="36"/>
  <c r="C601" i="9"/>
  <c r="F599" i="9" s="1"/>
  <c r="L16" i="36"/>
  <c r="G252" i="9"/>
  <c r="G230" i="9"/>
  <c r="G241" i="9"/>
  <c r="G242" i="9"/>
  <c r="F230" i="9"/>
  <c r="G254" i="9"/>
  <c r="F219" i="9"/>
  <c r="G244" i="19"/>
  <c r="G266" i="19"/>
  <c r="H52" i="36"/>
  <c r="D93" i="19"/>
  <c r="F83" i="32"/>
  <c r="F86" i="32" s="1"/>
  <c r="C143" i="8"/>
  <c r="G22" i="34"/>
  <c r="M27" i="37"/>
  <c r="G244" i="9"/>
  <c r="F93" i="19"/>
  <c r="D472" i="19"/>
  <c r="G452" i="19" s="1"/>
  <c r="C587" i="19"/>
  <c r="F574" i="19" s="1"/>
  <c r="D16" i="36"/>
  <c r="D121" i="8"/>
  <c r="D147" i="8" s="1"/>
  <c r="J52" i="36"/>
  <c r="C29" i="19"/>
  <c r="F35" i="19" s="1"/>
  <c r="C238" i="19"/>
  <c r="F232" i="19" s="1"/>
  <c r="D618" i="19"/>
  <c r="G617" i="19" s="1"/>
  <c r="L66" i="34"/>
  <c r="I16" i="35"/>
  <c r="C44" i="35"/>
  <c r="D44" i="35"/>
  <c r="E44" i="35"/>
  <c r="G44" i="35"/>
  <c r="H44" i="35"/>
  <c r="I44" i="35"/>
  <c r="J44" i="35"/>
  <c r="K44" i="35"/>
  <c r="M17" i="36"/>
  <c r="L58" i="36"/>
  <c r="K14" i="37"/>
  <c r="L14" i="37"/>
  <c r="E14" i="37"/>
  <c r="K29" i="37"/>
  <c r="L29" i="37"/>
  <c r="D29" i="37"/>
  <c r="C452" i="9"/>
  <c r="F439" i="9" s="1"/>
  <c r="D452" i="9"/>
  <c r="G447" i="9" s="1"/>
  <c r="D618" i="9"/>
  <c r="C57" i="36"/>
  <c r="N15" i="34"/>
  <c r="H37" i="34" s="1"/>
  <c r="P61" i="34"/>
  <c r="G83" i="34" s="1"/>
  <c r="P59" i="34"/>
  <c r="G81" i="34" s="1"/>
  <c r="F72" i="9"/>
  <c r="D365" i="9"/>
  <c r="G362" i="9" s="1"/>
  <c r="K50" i="36"/>
  <c r="F29" i="37"/>
  <c r="C602" i="19"/>
  <c r="F589" i="19" s="1"/>
  <c r="D129" i="8"/>
  <c r="D155" i="8" s="1"/>
  <c r="M35" i="36"/>
  <c r="F57" i="36"/>
  <c r="G29" i="37"/>
  <c r="C273" i="19"/>
  <c r="F271" i="19" s="1"/>
  <c r="M23" i="37"/>
  <c r="C544" i="9"/>
  <c r="F539" i="9" s="1"/>
  <c r="D544" i="9"/>
  <c r="G539" i="9" s="1"/>
  <c r="D585" i="9"/>
  <c r="G579" i="9" s="1"/>
  <c r="D601" i="9"/>
  <c r="G599" i="9" s="1"/>
  <c r="D18" i="19"/>
  <c r="C385" i="19"/>
  <c r="F382" i="19" s="1"/>
  <c r="D392" i="19"/>
  <c r="G389" i="19" s="1"/>
  <c r="C472" i="19"/>
  <c r="F467" i="19" s="1"/>
  <c r="C507" i="19"/>
  <c r="F502" i="19" s="1"/>
  <c r="D72" i="9"/>
  <c r="C72" i="9"/>
  <c r="C585" i="9"/>
  <c r="F579" i="9" s="1"/>
  <c r="C93" i="19"/>
  <c r="G221" i="9"/>
  <c r="C326" i="19"/>
  <c r="F309" i="19" s="1"/>
  <c r="C22" i="35"/>
  <c r="I15" i="35"/>
  <c r="H22" i="35"/>
  <c r="F44" i="35"/>
  <c r="M32" i="36"/>
  <c r="C31" i="36"/>
  <c r="K59" i="36"/>
  <c r="M39" i="36"/>
  <c r="D58" i="36"/>
  <c r="M38" i="36"/>
  <c r="E36" i="36"/>
  <c r="E40" i="36" s="1"/>
  <c r="M37" i="36"/>
  <c r="E57" i="36"/>
  <c r="F55" i="36"/>
  <c r="F31" i="36"/>
  <c r="F40" i="36" s="1"/>
  <c r="G31" i="36"/>
  <c r="M34" i="36"/>
  <c r="H53" i="36"/>
  <c r="H31" i="36"/>
  <c r="M33" i="36"/>
  <c r="I31" i="36"/>
  <c r="I52" i="36"/>
  <c r="J50" i="36"/>
  <c r="M30" i="36"/>
  <c r="K49" i="36"/>
  <c r="M29" i="36"/>
  <c r="C14" i="37"/>
  <c r="M9" i="37"/>
  <c r="I14" i="37"/>
  <c r="M13" i="37"/>
  <c r="M12" i="37"/>
  <c r="J14" i="37"/>
  <c r="D14" i="37"/>
  <c r="M10" i="37"/>
  <c r="G22" i="35"/>
  <c r="I17" i="35"/>
  <c r="G52" i="36"/>
  <c r="G11" i="36"/>
  <c r="M12" i="36"/>
  <c r="E22" i="34"/>
  <c r="P62" i="34"/>
  <c r="H84" i="34" s="1"/>
  <c r="M19" i="36"/>
  <c r="I59" i="36"/>
  <c r="M14" i="36"/>
  <c r="E11" i="36"/>
  <c r="E54" i="36"/>
  <c r="G54" i="36"/>
  <c r="C366" i="19"/>
  <c r="F353" i="19" s="1"/>
  <c r="F22" i="35"/>
  <c r="I14" i="35"/>
  <c r="L11" i="36"/>
  <c r="L55" i="36"/>
  <c r="M10" i="36"/>
  <c r="H50" i="36"/>
  <c r="F466" i="9"/>
  <c r="F471" i="9"/>
  <c r="F246" i="19"/>
  <c r="F248" i="19"/>
  <c r="F249" i="19"/>
  <c r="F244" i="19"/>
  <c r="M9" i="36"/>
  <c r="C97" i="19"/>
  <c r="D36" i="36"/>
  <c r="D22" i="35"/>
  <c r="I11" i="35"/>
  <c r="M15" i="36"/>
  <c r="C55" i="36"/>
  <c r="F53" i="36"/>
  <c r="M13" i="36"/>
  <c r="F11" i="36"/>
  <c r="C567" i="9"/>
  <c r="F556" i="9" s="1"/>
  <c r="D567" i="9"/>
  <c r="G552" i="9" s="1"/>
  <c r="F65" i="19"/>
  <c r="D238" i="19"/>
  <c r="G214" i="19" s="1"/>
  <c r="C349" i="19"/>
  <c r="F337" i="19" s="1"/>
  <c r="D635" i="19"/>
  <c r="G226" i="9"/>
  <c r="G224" i="9"/>
  <c r="G220" i="9"/>
  <c r="G228" i="9"/>
  <c r="E22" i="35"/>
  <c r="I19" i="35"/>
  <c r="D602" i="19"/>
  <c r="G591" i="19" s="1"/>
  <c r="K16" i="36"/>
  <c r="C328" i="9"/>
  <c r="F313" i="9" s="1"/>
  <c r="D76" i="9"/>
  <c r="C145" i="8"/>
  <c r="D119" i="8"/>
  <c r="D145" i="8" s="1"/>
  <c r="M18" i="36"/>
  <c r="K57" i="36"/>
  <c r="C65" i="19"/>
  <c r="C289" i="19"/>
  <c r="G468" i="9"/>
  <c r="M26" i="37"/>
  <c r="D151" i="9"/>
  <c r="G501" i="19"/>
  <c r="F232" i="9"/>
  <c r="N150" i="37"/>
  <c r="C11" i="36"/>
  <c r="C214" i="9"/>
  <c r="F202" i="9" s="1"/>
  <c r="G502" i="19"/>
  <c r="G463" i="9"/>
  <c r="F220" i="9"/>
  <c r="F172" i="19"/>
  <c r="I36" i="36"/>
  <c r="D214" i="9"/>
  <c r="G204" i="9" s="1"/>
  <c r="C305" i="9"/>
  <c r="F300" i="9" s="1"/>
  <c r="C372" i="9"/>
  <c r="F368" i="9" s="1"/>
  <c r="G506" i="19"/>
  <c r="G459" i="9"/>
  <c r="F214" i="8"/>
  <c r="F194" i="8"/>
  <c r="F201" i="8"/>
  <c r="F203" i="8"/>
  <c r="F209" i="8"/>
  <c r="F200" i="8"/>
  <c r="F215" i="8"/>
  <c r="F202" i="8"/>
  <c r="F20" i="32"/>
  <c r="F179" i="8"/>
  <c r="D166" i="8"/>
  <c r="D167" i="8" s="1"/>
  <c r="C167" i="8"/>
  <c r="G480" i="19"/>
  <c r="F484" i="19"/>
  <c r="F483" i="19"/>
  <c r="F480" i="19"/>
  <c r="F477" i="19"/>
  <c r="C149" i="8"/>
  <c r="D123" i="8"/>
  <c r="D149" i="8" s="1"/>
  <c r="D44" i="9"/>
  <c r="G464" i="19"/>
  <c r="G245" i="19"/>
  <c r="G246" i="19"/>
  <c r="G243" i="19"/>
  <c r="G247" i="19"/>
  <c r="G71" i="8"/>
  <c r="G78" i="8"/>
  <c r="G76" i="8"/>
  <c r="G72" i="8"/>
  <c r="G457" i="9"/>
  <c r="F199" i="8"/>
  <c r="F193" i="8"/>
  <c r="F461" i="9"/>
  <c r="F460" i="9"/>
  <c r="G450" i="19"/>
  <c r="F479" i="19"/>
  <c r="F250" i="19"/>
  <c r="F247" i="19"/>
  <c r="F28" i="9"/>
  <c r="G460" i="9"/>
  <c r="G464" i="9"/>
  <c r="G75" i="8"/>
  <c r="F224" i="9"/>
  <c r="F231" i="9"/>
  <c r="F221" i="9"/>
  <c r="F226" i="9"/>
  <c r="F222" i="9"/>
  <c r="G248" i="19"/>
  <c r="G468" i="19"/>
  <c r="C154" i="8"/>
  <c r="D128" i="8"/>
  <c r="D154" i="8" s="1"/>
  <c r="G70" i="8"/>
  <c r="C146" i="8"/>
  <c r="D120" i="8"/>
  <c r="D146" i="8" s="1"/>
  <c r="F197" i="8"/>
  <c r="F211" i="8"/>
  <c r="F195" i="8"/>
  <c r="F198" i="8"/>
  <c r="F205" i="8"/>
  <c r="F196" i="8"/>
  <c r="F212" i="8"/>
  <c r="C218" i="8"/>
  <c r="C220" i="8" s="1"/>
  <c r="F210" i="8"/>
  <c r="F204" i="8"/>
  <c r="G462" i="9"/>
  <c r="G458" i="9"/>
  <c r="G461" i="9"/>
  <c r="G469" i="9"/>
  <c r="G466" i="9"/>
  <c r="G86" i="8"/>
  <c r="F206" i="8"/>
  <c r="G232" i="9"/>
  <c r="G219" i="9"/>
  <c r="G231" i="9"/>
  <c r="G229" i="9"/>
  <c r="G477" i="19"/>
  <c r="G483" i="19"/>
  <c r="G478" i="19"/>
  <c r="G482" i="19"/>
  <c r="C100" i="8"/>
  <c r="F105" i="8" s="1"/>
  <c r="F44" i="9"/>
  <c r="C44" i="9"/>
  <c r="C76" i="9"/>
  <c r="F151" i="9"/>
  <c r="G505" i="19"/>
  <c r="F76" i="9"/>
  <c r="D97" i="19"/>
  <c r="G481" i="9"/>
  <c r="D326" i="19"/>
  <c r="G310" i="19" s="1"/>
  <c r="F49" i="19"/>
  <c r="D65" i="19"/>
  <c r="F97" i="19"/>
  <c r="D172" i="19"/>
  <c r="D349" i="19"/>
  <c r="G344" i="19" s="1"/>
  <c r="D366" i="19"/>
  <c r="G362" i="19" s="1"/>
  <c r="D385" i="19"/>
  <c r="G378" i="19" s="1"/>
  <c r="D403" i="19"/>
  <c r="C564" i="19"/>
  <c r="F560" i="19" s="1"/>
  <c r="D587" i="19"/>
  <c r="G584" i="19" s="1"/>
  <c r="E81" i="34"/>
  <c r="L81" i="34"/>
  <c r="J16" i="36"/>
  <c r="L36" i="36"/>
  <c r="M18" i="33"/>
  <c r="H19" i="33" s="1"/>
  <c r="N20" i="34"/>
  <c r="I42" i="34" s="1"/>
  <c r="N18" i="34"/>
  <c r="G40" i="34" s="1"/>
  <c r="N13" i="34"/>
  <c r="E35" i="34" s="1"/>
  <c r="N12" i="34"/>
  <c r="F34" i="34" s="1"/>
  <c r="I22" i="34"/>
  <c r="L22" i="34"/>
  <c r="P57" i="34"/>
  <c r="E79" i="34" s="1"/>
  <c r="P58" i="34"/>
  <c r="F80" i="34" s="1"/>
  <c r="P60" i="34"/>
  <c r="C82" i="34" s="1"/>
  <c r="C249" i="9"/>
  <c r="F242" i="9" s="1"/>
  <c r="C265" i="9"/>
  <c r="C346" i="9"/>
  <c r="F338" i="9" s="1"/>
  <c r="C365" i="9"/>
  <c r="F358" i="9" s="1"/>
  <c r="D372" i="9"/>
  <c r="D383" i="9"/>
  <c r="C487" i="9"/>
  <c r="I11" i="36"/>
  <c r="K11" i="36"/>
  <c r="D11" i="36"/>
  <c r="D31" i="36"/>
  <c r="J81" i="34"/>
  <c r="C140" i="8"/>
  <c r="D114" i="8"/>
  <c r="D140" i="8" s="1"/>
  <c r="G482" i="9"/>
  <c r="F468" i="9"/>
  <c r="G488" i="9"/>
  <c r="G483" i="9"/>
  <c r="D305" i="9"/>
  <c r="D328" i="9"/>
  <c r="D346" i="9"/>
  <c r="G500" i="19"/>
  <c r="G484" i="9"/>
  <c r="F458" i="9"/>
  <c r="G485" i="9"/>
  <c r="G233" i="9"/>
  <c r="G74" i="8"/>
  <c r="G223" i="9"/>
  <c r="G82" i="8"/>
  <c r="C130" i="8"/>
  <c r="F470" i="9"/>
  <c r="G455" i="19"/>
  <c r="G460" i="19"/>
  <c r="G451" i="19"/>
  <c r="G449" i="19"/>
  <c r="G458" i="19"/>
  <c r="C153" i="8"/>
  <c r="C152" i="8"/>
  <c r="C148" i="8"/>
  <c r="C141" i="8"/>
  <c r="D115" i="8"/>
  <c r="D141" i="8" s="1"/>
  <c r="G504" i="19"/>
  <c r="G489" i="9"/>
  <c r="F462" i="9"/>
  <c r="G79" i="8"/>
  <c r="F457" i="9"/>
  <c r="F384" i="19"/>
  <c r="C151" i="8"/>
  <c r="D125" i="8"/>
  <c r="D151" i="8" s="1"/>
  <c r="G491" i="9"/>
  <c r="F464" i="9"/>
  <c r="G222" i="9"/>
  <c r="G81" i="8"/>
  <c r="F463" i="9"/>
  <c r="G73" i="8"/>
  <c r="G80" i="8"/>
  <c r="G462" i="19"/>
  <c r="C142" i="8"/>
  <c r="C150" i="8"/>
  <c r="G493" i="9"/>
  <c r="F467" i="9"/>
  <c r="G479" i="9"/>
  <c r="F459" i="9"/>
  <c r="D113" i="8"/>
  <c r="D139" i="8" s="1"/>
  <c r="C139" i="8"/>
  <c r="G490" i="9"/>
  <c r="F469" i="9"/>
  <c r="G87" i="8"/>
  <c r="F478" i="19"/>
  <c r="C151" i="9"/>
  <c r="F482" i="19"/>
  <c r="F481" i="19"/>
  <c r="M11" i="33"/>
  <c r="E12" i="33" s="1"/>
  <c r="C22" i="34"/>
  <c r="N17" i="34"/>
  <c r="I39" i="34" s="1"/>
  <c r="N14" i="34"/>
  <c r="I36" i="34" s="1"/>
  <c r="C66" i="34"/>
  <c r="P55" i="34"/>
  <c r="H77" i="34" s="1"/>
  <c r="P63" i="34"/>
  <c r="H85" i="34" s="1"/>
  <c r="I66" i="34"/>
  <c r="K66" i="34"/>
  <c r="H66" i="34"/>
  <c r="N16" i="34"/>
  <c r="I38" i="34" s="1"/>
  <c r="D66" i="34"/>
  <c r="N19" i="34"/>
  <c r="L41" i="34" s="1"/>
  <c r="F66" i="34"/>
  <c r="N109" i="37"/>
  <c r="G66" i="34"/>
  <c r="C172" i="19"/>
  <c r="N94" i="37"/>
  <c r="P64" i="34"/>
  <c r="K86" i="34" s="1"/>
  <c r="P56" i="34"/>
  <c r="J66" i="34"/>
  <c r="N11" i="34"/>
  <c r="L33" i="34" s="1"/>
  <c r="C77" i="8"/>
  <c r="G56" i="36" l="1"/>
  <c r="F581" i="19"/>
  <c r="F528" i="9"/>
  <c r="F543" i="9"/>
  <c r="F537" i="9"/>
  <c r="F542" i="9"/>
  <c r="F533" i="9"/>
  <c r="F526" i="9"/>
  <c r="F540" i="9"/>
  <c r="F555" i="19"/>
  <c r="K37" i="34"/>
  <c r="D37" i="34"/>
  <c r="F17" i="9"/>
  <c r="F228" i="19"/>
  <c r="I83" i="34"/>
  <c r="F13" i="9"/>
  <c r="L82" i="34"/>
  <c r="F25" i="9"/>
  <c r="F598" i="19"/>
  <c r="F23" i="9"/>
  <c r="G529" i="9"/>
  <c r="F591" i="19"/>
  <c r="F16" i="9"/>
  <c r="F22" i="9"/>
  <c r="F16" i="19"/>
  <c r="F17" i="19"/>
  <c r="F12" i="9"/>
  <c r="G538" i="9"/>
  <c r="G526" i="9"/>
  <c r="F600" i="9"/>
  <c r="F20" i="9"/>
  <c r="G540" i="9"/>
  <c r="M49" i="36"/>
  <c r="C81" i="34"/>
  <c r="F81" i="34"/>
  <c r="K81" i="34"/>
  <c r="D81" i="34"/>
  <c r="I81" i="34"/>
  <c r="G467" i="19"/>
  <c r="G469" i="19"/>
  <c r="G466" i="19"/>
  <c r="G448" i="19"/>
  <c r="G461" i="19"/>
  <c r="G459" i="19"/>
  <c r="G471" i="19"/>
  <c r="F379" i="19"/>
  <c r="G470" i="19"/>
  <c r="G457" i="19"/>
  <c r="F383" i="19"/>
  <c r="G465" i="19"/>
  <c r="F365" i="19"/>
  <c r="F390" i="19"/>
  <c r="G463" i="19"/>
  <c r="G454" i="19"/>
  <c r="G456" i="19"/>
  <c r="F553" i="9"/>
  <c r="F563" i="9"/>
  <c r="F583" i="9"/>
  <c r="F447" i="9"/>
  <c r="E84" i="34"/>
  <c r="F575" i="19"/>
  <c r="C40" i="36"/>
  <c r="F56" i="36"/>
  <c r="F84" i="34"/>
  <c r="G84" i="34"/>
  <c r="F470" i="19"/>
  <c r="G437" i="9"/>
  <c r="F389" i="19"/>
  <c r="L35" i="34"/>
  <c r="F101" i="8"/>
  <c r="F388" i="19"/>
  <c r="F392" i="19" s="1"/>
  <c r="F585" i="19"/>
  <c r="F506" i="19"/>
  <c r="K40" i="36"/>
  <c r="G439" i="9"/>
  <c r="G451" i="9"/>
  <c r="D42" i="34"/>
  <c r="F451" i="19"/>
  <c r="G434" i="9"/>
  <c r="C20" i="36"/>
  <c r="G34" i="34"/>
  <c r="F369" i="9"/>
  <c r="F370" i="9"/>
  <c r="M58" i="36"/>
  <c r="M29" i="37"/>
  <c r="G273" i="19"/>
  <c r="E56" i="36"/>
  <c r="H56" i="36"/>
  <c r="F564" i="9"/>
  <c r="F98" i="8"/>
  <c r="I34" i="34"/>
  <c r="E37" i="34"/>
  <c r="G441" i="9"/>
  <c r="K56" i="36"/>
  <c r="F464" i="19"/>
  <c r="G432" i="9"/>
  <c r="F361" i="19"/>
  <c r="F448" i="19"/>
  <c r="F572" i="19"/>
  <c r="G443" i="9"/>
  <c r="G360" i="9"/>
  <c r="C51" i="36"/>
  <c r="C60" i="36" s="1"/>
  <c r="F460" i="19"/>
  <c r="F450" i="9"/>
  <c r="F381" i="19"/>
  <c r="F317" i="9"/>
  <c r="G391" i="19"/>
  <c r="G585" i="19"/>
  <c r="H81" i="34"/>
  <c r="G100" i="8"/>
  <c r="H20" i="36"/>
  <c r="G390" i="19"/>
  <c r="F582" i="19"/>
  <c r="F463" i="19"/>
  <c r="M54" i="36"/>
  <c r="D84" i="34"/>
  <c r="F601" i="19"/>
  <c r="G435" i="9"/>
  <c r="G40" i="36"/>
  <c r="F468" i="19"/>
  <c r="C445" i="19"/>
  <c r="F358" i="19"/>
  <c r="G446" i="9"/>
  <c r="F456" i="19"/>
  <c r="F433" i="9"/>
  <c r="F452" i="19"/>
  <c r="G444" i="9"/>
  <c r="F321" i="9"/>
  <c r="G193" i="9"/>
  <c r="F563" i="19"/>
  <c r="F469" i="19"/>
  <c r="F380" i="19"/>
  <c r="F267" i="19"/>
  <c r="F471" i="19"/>
  <c r="J51" i="36"/>
  <c r="G428" i="9"/>
  <c r="G364" i="9"/>
  <c r="I56" i="36"/>
  <c r="F437" i="9"/>
  <c r="F315" i="9"/>
  <c r="F378" i="19"/>
  <c r="G445" i="9"/>
  <c r="E82" i="34"/>
  <c r="K40" i="34"/>
  <c r="F461" i="19"/>
  <c r="G429" i="9"/>
  <c r="F562" i="19"/>
  <c r="F462" i="19"/>
  <c r="G448" i="9"/>
  <c r="G453" i="19"/>
  <c r="G431" i="9"/>
  <c r="F584" i="19"/>
  <c r="F466" i="19"/>
  <c r="F250" i="9"/>
  <c r="E42" i="34"/>
  <c r="G236" i="19"/>
  <c r="G345" i="19"/>
  <c r="F581" i="9"/>
  <c r="C42" i="34"/>
  <c r="G343" i="19"/>
  <c r="F575" i="9"/>
  <c r="F24" i="9"/>
  <c r="G558" i="19"/>
  <c r="G232" i="19"/>
  <c r="F35" i="34"/>
  <c r="J42" i="34"/>
  <c r="G555" i="19"/>
  <c r="G227" i="19"/>
  <c r="G342" i="19"/>
  <c r="F18" i="9"/>
  <c r="K82" i="34"/>
  <c r="G223" i="19"/>
  <c r="G338" i="19"/>
  <c r="F21" i="9"/>
  <c r="J40" i="34"/>
  <c r="H83" i="34"/>
  <c r="G549" i="19"/>
  <c r="F578" i="9"/>
  <c r="D83" i="34"/>
  <c r="G600" i="9"/>
  <c r="F551" i="9"/>
  <c r="G557" i="19"/>
  <c r="F550" i="9"/>
  <c r="F223" i="19"/>
  <c r="F577" i="9"/>
  <c r="F582" i="9"/>
  <c r="F449" i="19"/>
  <c r="F455" i="19"/>
  <c r="G433" i="9"/>
  <c r="G616" i="19"/>
  <c r="G249" i="9"/>
  <c r="H27" i="33"/>
  <c r="F13" i="32"/>
  <c r="F8" i="32" s="1"/>
  <c r="K35" i="34"/>
  <c r="F37" i="34"/>
  <c r="F27" i="33"/>
  <c r="D35" i="34"/>
  <c r="J37" i="34"/>
  <c r="L83" i="34"/>
  <c r="G598" i="9"/>
  <c r="G199" i="9"/>
  <c r="G561" i="19"/>
  <c r="G205" i="9"/>
  <c r="G561" i="9"/>
  <c r="F324" i="19"/>
  <c r="F574" i="9"/>
  <c r="F584" i="9"/>
  <c r="G589" i="19"/>
  <c r="G27" i="33"/>
  <c r="F459" i="19"/>
  <c r="G440" i="9"/>
  <c r="G614" i="19"/>
  <c r="F591" i="9"/>
  <c r="H35" i="34"/>
  <c r="C35" i="34"/>
  <c r="F83" i="34"/>
  <c r="E83" i="34"/>
  <c r="F566" i="9"/>
  <c r="G552" i="19"/>
  <c r="G615" i="19"/>
  <c r="F555" i="9"/>
  <c r="F313" i="19"/>
  <c r="F454" i="19"/>
  <c r="G430" i="9"/>
  <c r="G597" i="9"/>
  <c r="F572" i="9"/>
  <c r="J35" i="34"/>
  <c r="C37" i="34"/>
  <c r="K83" i="34"/>
  <c r="F323" i="19"/>
  <c r="G546" i="19"/>
  <c r="G35" i="34"/>
  <c r="G37" i="34"/>
  <c r="C83" i="34"/>
  <c r="L34" i="34"/>
  <c r="F19" i="33"/>
  <c r="F319" i="19"/>
  <c r="G563" i="19"/>
  <c r="G211" i="9"/>
  <c r="F552" i="9"/>
  <c r="F333" i="9"/>
  <c r="G321" i="19"/>
  <c r="D27" i="33"/>
  <c r="F573" i="9"/>
  <c r="G449" i="9"/>
  <c r="M55" i="36"/>
  <c r="F457" i="19"/>
  <c r="G438" i="9"/>
  <c r="H34" i="34"/>
  <c r="G551" i="19"/>
  <c r="G200" i="9"/>
  <c r="F321" i="19"/>
  <c r="C34" i="34"/>
  <c r="F554" i="9"/>
  <c r="I35" i="34"/>
  <c r="L37" i="34"/>
  <c r="J83" i="34"/>
  <c r="K34" i="34"/>
  <c r="F310" i="19"/>
  <c r="G550" i="19"/>
  <c r="G559" i="19"/>
  <c r="F549" i="9"/>
  <c r="G77" i="8"/>
  <c r="F557" i="9"/>
  <c r="F559" i="9"/>
  <c r="G192" i="9"/>
  <c r="G190" i="9"/>
  <c r="E27" i="33"/>
  <c r="G553" i="19"/>
  <c r="F453" i="19"/>
  <c r="G442" i="9"/>
  <c r="F254" i="9"/>
  <c r="F323" i="9"/>
  <c r="F222" i="19"/>
  <c r="F203" i="9"/>
  <c r="F224" i="19"/>
  <c r="M53" i="36"/>
  <c r="G560" i="19"/>
  <c r="G586" i="19"/>
  <c r="F320" i="9"/>
  <c r="F244" i="9"/>
  <c r="F217" i="19"/>
  <c r="F311" i="9"/>
  <c r="F215" i="19"/>
  <c r="G562" i="19"/>
  <c r="F318" i="9"/>
  <c r="F362" i="9"/>
  <c r="F246" i="9"/>
  <c r="F237" i="19"/>
  <c r="F326" i="9"/>
  <c r="F226" i="19"/>
  <c r="G554" i="19"/>
  <c r="F220" i="19"/>
  <c r="G575" i="9"/>
  <c r="F219" i="19"/>
  <c r="G577" i="9"/>
  <c r="M57" i="36"/>
  <c r="F322" i="9"/>
  <c r="F324" i="9"/>
  <c r="F335" i="9"/>
  <c r="F314" i="9"/>
  <c r="G383" i="19"/>
  <c r="F230" i="19"/>
  <c r="G359" i="9"/>
  <c r="G576" i="9"/>
  <c r="F597" i="9"/>
  <c r="F319" i="9"/>
  <c r="F312" i="9"/>
  <c r="F316" i="9"/>
  <c r="F243" i="9"/>
  <c r="G583" i="9"/>
  <c r="F310" i="9"/>
  <c r="F327" i="9"/>
  <c r="H40" i="34"/>
  <c r="E40" i="34"/>
  <c r="I37" i="34"/>
  <c r="G548" i="19"/>
  <c r="G547" i="19"/>
  <c r="F325" i="9"/>
  <c r="F343" i="9"/>
  <c r="G331" i="19"/>
  <c r="F247" i="9"/>
  <c r="F371" i="9"/>
  <c r="I84" i="34"/>
  <c r="F438" i="9"/>
  <c r="G388" i="19"/>
  <c r="G554" i="9"/>
  <c r="F444" i="9"/>
  <c r="F562" i="9"/>
  <c r="F446" i="9"/>
  <c r="G358" i="9"/>
  <c r="F442" i="9"/>
  <c r="F565" i="9"/>
  <c r="F449" i="9"/>
  <c r="F248" i="9"/>
  <c r="F241" i="9"/>
  <c r="G559" i="9"/>
  <c r="F19" i="9"/>
  <c r="F266" i="19"/>
  <c r="F598" i="9"/>
  <c r="F445" i="9"/>
  <c r="F15" i="19"/>
  <c r="F270" i="19"/>
  <c r="F443" i="9"/>
  <c r="F428" i="9"/>
  <c r="F436" i="9"/>
  <c r="F430" i="9"/>
  <c r="F251" i="9"/>
  <c r="F252" i="9"/>
  <c r="F331" i="19"/>
  <c r="F451" i="9"/>
  <c r="F26" i="9"/>
  <c r="F272" i="19"/>
  <c r="D56" i="36"/>
  <c r="G363" i="9"/>
  <c r="F432" i="9"/>
  <c r="F269" i="19"/>
  <c r="M14" i="37"/>
  <c r="F434" i="9"/>
  <c r="F440" i="9"/>
  <c r="F268" i="19"/>
  <c r="F435" i="9"/>
  <c r="F429" i="9"/>
  <c r="J82" i="34"/>
  <c r="C40" i="34"/>
  <c r="F448" i="9"/>
  <c r="C425" i="9"/>
  <c r="F431" i="9"/>
  <c r="G314" i="19"/>
  <c r="F255" i="9"/>
  <c r="F265" i="19"/>
  <c r="F441" i="9"/>
  <c r="G361" i="9"/>
  <c r="G528" i="9"/>
  <c r="G537" i="9"/>
  <c r="G530" i="9"/>
  <c r="G534" i="9"/>
  <c r="F597" i="19"/>
  <c r="L84" i="34"/>
  <c r="F291" i="9"/>
  <c r="F30" i="19"/>
  <c r="F595" i="19"/>
  <c r="F33" i="19"/>
  <c r="G210" i="9"/>
  <c r="G233" i="19"/>
  <c r="G224" i="19"/>
  <c r="G215" i="19"/>
  <c r="F529" i="9"/>
  <c r="F364" i="19"/>
  <c r="F535" i="9"/>
  <c r="F253" i="9"/>
  <c r="F97" i="8"/>
  <c r="F104" i="8"/>
  <c r="D40" i="36"/>
  <c r="G584" i="9"/>
  <c r="F212" i="9"/>
  <c r="F200" i="9"/>
  <c r="F234" i="19"/>
  <c r="F235" i="19"/>
  <c r="F590" i="19"/>
  <c r="F579" i="19"/>
  <c r="F578" i="19"/>
  <c r="G541" i="9"/>
  <c r="F500" i="19"/>
  <c r="F599" i="19"/>
  <c r="G582" i="9"/>
  <c r="F216" i="19"/>
  <c r="F28" i="19"/>
  <c r="F450" i="19"/>
  <c r="F465" i="19"/>
  <c r="F458" i="19"/>
  <c r="G450" i="9"/>
  <c r="G436" i="9"/>
  <c r="F79" i="34"/>
  <c r="F32" i="19"/>
  <c r="G219" i="19"/>
  <c r="G573" i="9"/>
  <c r="F317" i="19"/>
  <c r="F359" i="19"/>
  <c r="F325" i="19"/>
  <c r="F355" i="19"/>
  <c r="F532" i="9"/>
  <c r="F102" i="8"/>
  <c r="F99" i="8"/>
  <c r="F600" i="19"/>
  <c r="G581" i="9"/>
  <c r="F233" i="19"/>
  <c r="F227" i="19"/>
  <c r="G222" i="19"/>
  <c r="F527" i="9"/>
  <c r="F586" i="19"/>
  <c r="F573" i="19"/>
  <c r="G532" i="9"/>
  <c r="F505" i="19"/>
  <c r="F593" i="19"/>
  <c r="G572" i="9"/>
  <c r="F225" i="19"/>
  <c r="F36" i="19"/>
  <c r="F304" i="9"/>
  <c r="G195" i="9"/>
  <c r="G237" i="19"/>
  <c r="G202" i="9"/>
  <c r="G194" i="9"/>
  <c r="G229" i="19"/>
  <c r="G220" i="19"/>
  <c r="F38" i="19"/>
  <c r="L12" i="33"/>
  <c r="K84" i="34"/>
  <c r="F314" i="19"/>
  <c r="G201" i="9"/>
  <c r="F592" i="19"/>
  <c r="G203" i="9"/>
  <c r="G225" i="19"/>
  <c r="G216" i="19"/>
  <c r="F594" i="19"/>
  <c r="F26" i="19"/>
  <c r="F360" i="19"/>
  <c r="F536" i="9"/>
  <c r="F93" i="8"/>
  <c r="F103" i="8"/>
  <c r="G580" i="9"/>
  <c r="G207" i="9"/>
  <c r="F218" i="19"/>
  <c r="G574" i="9"/>
  <c r="F221" i="19"/>
  <c r="F541" i="9"/>
  <c r="F531" i="9"/>
  <c r="F570" i="19"/>
  <c r="F577" i="19"/>
  <c r="G536" i="9"/>
  <c r="F501" i="19"/>
  <c r="G591" i="9"/>
  <c r="F236" i="19"/>
  <c r="F31" i="19"/>
  <c r="F95" i="8"/>
  <c r="F27" i="19"/>
  <c r="G543" i="9"/>
  <c r="F34" i="19"/>
  <c r="J84" i="34"/>
  <c r="F596" i="19"/>
  <c r="C84" i="34"/>
  <c r="M36" i="36"/>
  <c r="F316" i="19"/>
  <c r="F322" i="19"/>
  <c r="G191" i="9"/>
  <c r="G212" i="9"/>
  <c r="G221" i="19"/>
  <c r="G235" i="19"/>
  <c r="G531" i="9"/>
  <c r="F357" i="19"/>
  <c r="F534" i="9"/>
  <c r="F94" i="8"/>
  <c r="F96" i="8"/>
  <c r="F363" i="19"/>
  <c r="G213" i="9"/>
  <c r="F308" i="19"/>
  <c r="F229" i="19"/>
  <c r="C211" i="19"/>
  <c r="F214" i="19"/>
  <c r="F571" i="19"/>
  <c r="F583" i="19"/>
  <c r="G533" i="9"/>
  <c r="G578" i="9"/>
  <c r="F231" i="19"/>
  <c r="G542" i="9"/>
  <c r="G228" i="19"/>
  <c r="G230" i="19"/>
  <c r="F503" i="19"/>
  <c r="F504" i="19"/>
  <c r="F499" i="19"/>
  <c r="F315" i="19"/>
  <c r="F530" i="9"/>
  <c r="G198" i="9"/>
  <c r="G196" i="9"/>
  <c r="G217" i="19"/>
  <c r="G231" i="19"/>
  <c r="G527" i="9"/>
  <c r="G206" i="9"/>
  <c r="F538" i="9"/>
  <c r="F580" i="19"/>
  <c r="G535" i="9"/>
  <c r="I22" i="35"/>
  <c r="F37" i="19"/>
  <c r="F580" i="9"/>
  <c r="F576" i="9"/>
  <c r="F569" i="19"/>
  <c r="F576" i="19"/>
  <c r="F190" i="9"/>
  <c r="F193" i="9"/>
  <c r="F227" i="9"/>
  <c r="G595" i="19"/>
  <c r="F335" i="19"/>
  <c r="F344" i="19"/>
  <c r="F336" i="19"/>
  <c r="F345" i="19"/>
  <c r="F339" i="19"/>
  <c r="F348" i="19"/>
  <c r="F338" i="19"/>
  <c r="F347" i="19"/>
  <c r="F346" i="19"/>
  <c r="F332" i="19"/>
  <c r="F341" i="19"/>
  <c r="F333" i="19"/>
  <c r="F342" i="19"/>
  <c r="F367" i="19"/>
  <c r="F343" i="19"/>
  <c r="F340" i="19"/>
  <c r="F334" i="19"/>
  <c r="F211" i="9"/>
  <c r="F201" i="9"/>
  <c r="F195" i="9"/>
  <c r="F196" i="9"/>
  <c r="F192" i="9"/>
  <c r="L19" i="33"/>
  <c r="F292" i="9"/>
  <c r="G382" i="19"/>
  <c r="G324" i="19"/>
  <c r="F294" i="9"/>
  <c r="M31" i="36"/>
  <c r="G485" i="19"/>
  <c r="F209" i="9"/>
  <c r="G592" i="19"/>
  <c r="G234" i="19"/>
  <c r="G218" i="19"/>
  <c r="G226" i="19"/>
  <c r="M59" i="36"/>
  <c r="G312" i="19"/>
  <c r="F299" i="9"/>
  <c r="G317" i="19"/>
  <c r="C187" i="9"/>
  <c r="G359" i="19"/>
  <c r="G320" i="19"/>
  <c r="F296" i="9"/>
  <c r="F208" i="9"/>
  <c r="F204" i="9"/>
  <c r="G594" i="19"/>
  <c r="F356" i="19"/>
  <c r="F362" i="19"/>
  <c r="F354" i="19"/>
  <c r="F311" i="19"/>
  <c r="F318" i="19"/>
  <c r="F320" i="19"/>
  <c r="F312" i="19"/>
  <c r="D19" i="33"/>
  <c r="F303" i="9"/>
  <c r="I80" i="34"/>
  <c r="J19" i="33"/>
  <c r="G311" i="19"/>
  <c r="F297" i="9"/>
  <c r="F197" i="9"/>
  <c r="G549" i="9"/>
  <c r="G562" i="9"/>
  <c r="G564" i="9"/>
  <c r="G566" i="9"/>
  <c r="G553" i="9"/>
  <c r="G557" i="9"/>
  <c r="G563" i="9"/>
  <c r="G550" i="9"/>
  <c r="G560" i="9"/>
  <c r="G555" i="9"/>
  <c r="G556" i="9"/>
  <c r="G565" i="9"/>
  <c r="G558" i="9"/>
  <c r="F20" i="36"/>
  <c r="F51" i="36"/>
  <c r="I40" i="36"/>
  <c r="E19" i="33"/>
  <c r="G590" i="19"/>
  <c r="K80" i="34"/>
  <c r="J34" i="34"/>
  <c r="K19" i="33"/>
  <c r="F301" i="9"/>
  <c r="G208" i="9"/>
  <c r="F554" i="19"/>
  <c r="G357" i="19"/>
  <c r="G334" i="19"/>
  <c r="G323" i="19"/>
  <c r="G551" i="9"/>
  <c r="G209" i="9"/>
  <c r="F210" i="9"/>
  <c r="F198" i="9"/>
  <c r="F213" i="9"/>
  <c r="G597" i="19"/>
  <c r="F205" i="9"/>
  <c r="F251" i="19"/>
  <c r="F199" i="9"/>
  <c r="F561" i="9"/>
  <c r="F560" i="9"/>
  <c r="F558" i="9"/>
  <c r="M50" i="36"/>
  <c r="M52" i="36"/>
  <c r="L20" i="36"/>
  <c r="L51" i="36"/>
  <c r="G313" i="19"/>
  <c r="F290" i="9"/>
  <c r="F302" i="9"/>
  <c r="G507" i="19"/>
  <c r="G308" i="19"/>
  <c r="G363" i="19"/>
  <c r="G367" i="19"/>
  <c r="G319" i="19"/>
  <c r="F191" i="9"/>
  <c r="F206" i="9"/>
  <c r="F194" i="9"/>
  <c r="G20" i="36"/>
  <c r="G51" i="36"/>
  <c r="G60" i="36" s="1"/>
  <c r="H40" i="36"/>
  <c r="H51" i="36"/>
  <c r="G601" i="19"/>
  <c r="G593" i="19"/>
  <c r="G598" i="19"/>
  <c r="G600" i="19"/>
  <c r="G596" i="19"/>
  <c r="G316" i="19"/>
  <c r="G360" i="19"/>
  <c r="H80" i="34"/>
  <c r="D34" i="34"/>
  <c r="G19" i="33"/>
  <c r="F295" i="9"/>
  <c r="C80" i="34"/>
  <c r="J80" i="34"/>
  <c r="I19" i="33"/>
  <c r="E34" i="34"/>
  <c r="C19" i="33"/>
  <c r="F293" i="9"/>
  <c r="G322" i="19"/>
  <c r="F288" i="9"/>
  <c r="G315" i="19"/>
  <c r="F298" i="9"/>
  <c r="G197" i="9"/>
  <c r="F287" i="9"/>
  <c r="F557" i="19"/>
  <c r="G354" i="19"/>
  <c r="G325" i="19"/>
  <c r="F289" i="9"/>
  <c r="G599" i="19"/>
  <c r="F207" i="9"/>
  <c r="E51" i="36"/>
  <c r="E60" i="36" s="1"/>
  <c r="E20" i="36"/>
  <c r="G164" i="8"/>
  <c r="F42" i="32" s="1"/>
  <c r="G166" i="8"/>
  <c r="F44" i="32" s="1"/>
  <c r="G165" i="8"/>
  <c r="F43" i="32" s="1"/>
  <c r="G15" i="19"/>
  <c r="G16" i="19"/>
  <c r="L40" i="34"/>
  <c r="D82" i="34"/>
  <c r="H42" i="34"/>
  <c r="C156" i="8"/>
  <c r="F160" i="8" s="1"/>
  <c r="F465" i="9"/>
  <c r="G580" i="19"/>
  <c r="F553" i="19"/>
  <c r="F245" i="9"/>
  <c r="F363" i="9"/>
  <c r="F361" i="9"/>
  <c r="F364" i="9"/>
  <c r="F359" i="9"/>
  <c r="F360" i="9"/>
  <c r="G380" i="19"/>
  <c r="G379" i="19"/>
  <c r="G381" i="19"/>
  <c r="G384" i="19"/>
  <c r="G318" i="19"/>
  <c r="G309" i="19"/>
  <c r="F208" i="8"/>
  <c r="C79" i="34"/>
  <c r="H79" i="34"/>
  <c r="I79" i="34"/>
  <c r="J79" i="34"/>
  <c r="L79" i="34"/>
  <c r="K42" i="34"/>
  <c r="D156" i="8"/>
  <c r="G154" i="8" s="1"/>
  <c r="G569" i="19"/>
  <c r="D20" i="36"/>
  <c r="D51" i="36"/>
  <c r="F340" i="9"/>
  <c r="F344" i="9"/>
  <c r="F337" i="9"/>
  <c r="F345" i="9"/>
  <c r="F342" i="9"/>
  <c r="F334" i="9"/>
  <c r="F336" i="9"/>
  <c r="F339" i="9"/>
  <c r="F341" i="9"/>
  <c r="G364" i="19"/>
  <c r="G358" i="19"/>
  <c r="G361" i="19"/>
  <c r="G356" i="19"/>
  <c r="G355" i="19"/>
  <c r="G79" i="34"/>
  <c r="G42" i="34"/>
  <c r="F548" i="19"/>
  <c r="G353" i="19"/>
  <c r="K20" i="36"/>
  <c r="K51" i="36"/>
  <c r="G332" i="19"/>
  <c r="G341" i="19"/>
  <c r="G348" i="19"/>
  <c r="G339" i="19"/>
  <c r="G346" i="19"/>
  <c r="G335" i="19"/>
  <c r="G340" i="19"/>
  <c r="G337" i="19"/>
  <c r="G336" i="19"/>
  <c r="G333" i="19"/>
  <c r="M11" i="36"/>
  <c r="G465" i="9"/>
  <c r="G251" i="19"/>
  <c r="G368" i="9"/>
  <c r="G369" i="9"/>
  <c r="G370" i="9"/>
  <c r="G371" i="9"/>
  <c r="G17" i="19"/>
  <c r="C39" i="34"/>
  <c r="D79" i="34"/>
  <c r="F42" i="34"/>
  <c r="G227" i="9"/>
  <c r="G365" i="19"/>
  <c r="G347" i="19"/>
  <c r="I20" i="36"/>
  <c r="I51" i="36"/>
  <c r="L40" i="36"/>
  <c r="L56" i="36"/>
  <c r="I82" i="34"/>
  <c r="H82" i="34"/>
  <c r="F82" i="34"/>
  <c r="G82" i="34"/>
  <c r="D40" i="34"/>
  <c r="I40" i="34"/>
  <c r="J56" i="36"/>
  <c r="J20" i="36"/>
  <c r="M16" i="36"/>
  <c r="G575" i="19"/>
  <c r="G582" i="19"/>
  <c r="G578" i="19"/>
  <c r="G573" i="19"/>
  <c r="G574" i="19"/>
  <c r="G581" i="19"/>
  <c r="G577" i="19"/>
  <c r="G571" i="19"/>
  <c r="G570" i="19"/>
  <c r="G572" i="19"/>
  <c r="G576" i="19"/>
  <c r="G583" i="19"/>
  <c r="F492" i="9"/>
  <c r="F482" i="9"/>
  <c r="F490" i="9"/>
  <c r="F493" i="9"/>
  <c r="F479" i="9"/>
  <c r="F488" i="9"/>
  <c r="F481" i="9"/>
  <c r="F491" i="9"/>
  <c r="F489" i="9"/>
  <c r="F486" i="9"/>
  <c r="F483" i="9"/>
  <c r="F484" i="9"/>
  <c r="F485" i="9"/>
  <c r="F480" i="9"/>
  <c r="K79" i="34"/>
  <c r="L42" i="34"/>
  <c r="G579" i="19"/>
  <c r="E80" i="34"/>
  <c r="D80" i="34"/>
  <c r="L80" i="34"/>
  <c r="G80" i="34"/>
  <c r="F549" i="19"/>
  <c r="F558" i="19"/>
  <c r="F546" i="19"/>
  <c r="F556" i="19"/>
  <c r="F559" i="19"/>
  <c r="F551" i="19"/>
  <c r="F561" i="19"/>
  <c r="F547" i="19"/>
  <c r="F550" i="19"/>
  <c r="F552" i="19"/>
  <c r="F166" i="8"/>
  <c r="F164" i="8"/>
  <c r="F165" i="8"/>
  <c r="E33" i="34"/>
  <c r="G33" i="34"/>
  <c r="C33" i="34"/>
  <c r="K33" i="34"/>
  <c r="D33" i="34"/>
  <c r="F33" i="34"/>
  <c r="J33" i="34"/>
  <c r="H33" i="34"/>
  <c r="G310" i="9"/>
  <c r="G321" i="9"/>
  <c r="G311" i="9"/>
  <c r="G325" i="9"/>
  <c r="G317" i="9"/>
  <c r="G326" i="9"/>
  <c r="G327" i="9"/>
  <c r="G312" i="9"/>
  <c r="G318" i="9"/>
  <c r="G323" i="9"/>
  <c r="G314" i="9"/>
  <c r="G315" i="9"/>
  <c r="G319" i="9"/>
  <c r="G313" i="9"/>
  <c r="G324" i="9"/>
  <c r="G316" i="9"/>
  <c r="G320" i="9"/>
  <c r="G322" i="9"/>
  <c r="D130" i="8"/>
  <c r="G299" i="9"/>
  <c r="G296" i="9"/>
  <c r="G290" i="9"/>
  <c r="G297" i="9"/>
  <c r="G289" i="9"/>
  <c r="G301" i="9"/>
  <c r="G287" i="9"/>
  <c r="G294" i="9"/>
  <c r="G302" i="9"/>
  <c r="G298" i="9"/>
  <c r="G288" i="9"/>
  <c r="G292" i="9"/>
  <c r="G291" i="9"/>
  <c r="G300" i="9"/>
  <c r="G295" i="9"/>
  <c r="G304" i="9"/>
  <c r="G303" i="9"/>
  <c r="G293" i="9"/>
  <c r="C39" i="8"/>
  <c r="F71" i="8"/>
  <c r="F73" i="8"/>
  <c r="F75" i="8"/>
  <c r="F81" i="8"/>
  <c r="F79" i="8"/>
  <c r="F78" i="8"/>
  <c r="F86" i="8"/>
  <c r="F82" i="8"/>
  <c r="F72" i="8"/>
  <c r="F70" i="8"/>
  <c r="F76" i="8"/>
  <c r="F74" i="8"/>
  <c r="F80" i="8"/>
  <c r="F87" i="8"/>
  <c r="H38" i="34"/>
  <c r="K38" i="34"/>
  <c r="C38" i="34"/>
  <c r="J38" i="34"/>
  <c r="L38" i="34"/>
  <c r="F38" i="34"/>
  <c r="E38" i="34"/>
  <c r="D38" i="34"/>
  <c r="F39" i="34"/>
  <c r="G38" i="34"/>
  <c r="F40" i="34"/>
  <c r="K85" i="34"/>
  <c r="C85" i="34"/>
  <c r="G85" i="34"/>
  <c r="F85" i="34"/>
  <c r="I85" i="34"/>
  <c r="E85" i="34"/>
  <c r="D85" i="34"/>
  <c r="L85" i="34"/>
  <c r="J85" i="34"/>
  <c r="G12" i="33"/>
  <c r="H12" i="33"/>
  <c r="I12" i="33"/>
  <c r="K12" i="33"/>
  <c r="F12" i="33"/>
  <c r="J12" i="33"/>
  <c r="C12" i="33"/>
  <c r="G41" i="34"/>
  <c r="H41" i="34"/>
  <c r="F41" i="34"/>
  <c r="J41" i="34"/>
  <c r="C41" i="34"/>
  <c r="K41" i="34"/>
  <c r="E41" i="34"/>
  <c r="D41" i="34"/>
  <c r="I41" i="34"/>
  <c r="D12" i="33"/>
  <c r="G341" i="9"/>
  <c r="G344" i="9"/>
  <c r="G338" i="9"/>
  <c r="G339" i="9"/>
  <c r="G343" i="9"/>
  <c r="G345" i="9"/>
  <c r="G336" i="9"/>
  <c r="G333" i="9"/>
  <c r="G334" i="9"/>
  <c r="G342" i="9"/>
  <c r="G340" i="9"/>
  <c r="G335" i="9"/>
  <c r="G337" i="9"/>
  <c r="E78" i="34"/>
  <c r="G78" i="34"/>
  <c r="I78" i="34"/>
  <c r="D78" i="34"/>
  <c r="C78" i="34"/>
  <c r="H78" i="34"/>
  <c r="F78" i="34"/>
  <c r="K78" i="34"/>
  <c r="J78" i="34"/>
  <c r="L78" i="34"/>
  <c r="I33" i="34"/>
  <c r="J77" i="34"/>
  <c r="F77" i="34"/>
  <c r="I77" i="34"/>
  <c r="D77" i="34"/>
  <c r="E77" i="34"/>
  <c r="L77" i="34"/>
  <c r="G77" i="34"/>
  <c r="K77" i="34"/>
  <c r="C77" i="34"/>
  <c r="J39" i="34"/>
  <c r="G39" i="34"/>
  <c r="D39" i="34"/>
  <c r="L39" i="34"/>
  <c r="E39" i="34"/>
  <c r="K39" i="34"/>
  <c r="H39" i="34"/>
  <c r="G487" i="9"/>
  <c r="F126" i="8"/>
  <c r="F123" i="8"/>
  <c r="F124" i="8"/>
  <c r="F119" i="8"/>
  <c r="F131" i="8"/>
  <c r="F120" i="8"/>
  <c r="F117" i="8"/>
  <c r="F133" i="8"/>
  <c r="F118" i="8"/>
  <c r="F115" i="8"/>
  <c r="F135" i="8"/>
  <c r="F116" i="8"/>
  <c r="F113" i="8"/>
  <c r="F134" i="8"/>
  <c r="F114" i="8"/>
  <c r="F112" i="8"/>
  <c r="F121" i="8"/>
  <c r="F128" i="8"/>
  <c r="F132" i="8"/>
  <c r="F127" i="8"/>
  <c r="F122" i="8"/>
  <c r="F136" i="8"/>
  <c r="F129" i="8"/>
  <c r="F125" i="8"/>
  <c r="F86" i="34"/>
  <c r="L86" i="34"/>
  <c r="E86" i="34"/>
  <c r="H86" i="34"/>
  <c r="D86" i="34"/>
  <c r="C86" i="34"/>
  <c r="G86" i="34"/>
  <c r="I86" i="34"/>
  <c r="J86" i="34"/>
  <c r="P66" i="34"/>
  <c r="C88" i="34" s="1"/>
  <c r="F36" i="34"/>
  <c r="C36" i="34"/>
  <c r="K36" i="34"/>
  <c r="J36" i="34"/>
  <c r="L36" i="34"/>
  <c r="E36" i="34"/>
  <c r="H36" i="34"/>
  <c r="G36" i="34"/>
  <c r="D36" i="34"/>
  <c r="N22" i="34"/>
  <c r="F485" i="19"/>
  <c r="F15" i="9" l="1"/>
  <c r="G472" i="19"/>
  <c r="F18" i="19"/>
  <c r="F372" i="9"/>
  <c r="F60" i="36"/>
  <c r="J60" i="36"/>
  <c r="H60" i="36"/>
  <c r="K60" i="36"/>
  <c r="G618" i="19"/>
  <c r="F385" i="19"/>
  <c r="I27" i="33"/>
  <c r="M56" i="36"/>
  <c r="M40" i="36"/>
  <c r="G601" i="9"/>
  <c r="F155" i="8"/>
  <c r="L60" i="36"/>
  <c r="F249" i="9"/>
  <c r="F472" i="19"/>
  <c r="I60" i="36"/>
  <c r="D60" i="36"/>
  <c r="G365" i="9"/>
  <c r="G392" i="19"/>
  <c r="F11" i="32"/>
  <c r="F29" i="19"/>
  <c r="F273" i="19"/>
  <c r="F100" i="8"/>
  <c r="G452" i="9"/>
  <c r="F452" i="9"/>
  <c r="G564" i="19"/>
  <c r="F328" i="9"/>
  <c r="F601" i="9"/>
  <c r="F238" i="19"/>
  <c r="F27" i="32"/>
  <c r="C105" i="32" s="1"/>
  <c r="F148" i="8"/>
  <c r="F157" i="8"/>
  <c r="F141" i="8"/>
  <c r="G145" i="8"/>
  <c r="G158" i="8"/>
  <c r="G544" i="9"/>
  <c r="G150" i="8"/>
  <c r="F139" i="8"/>
  <c r="G385" i="19"/>
  <c r="F149" i="8"/>
  <c r="F151" i="8"/>
  <c r="F152" i="8"/>
  <c r="F147" i="8"/>
  <c r="F587" i="19"/>
  <c r="F585" i="9"/>
  <c r="F146" i="8"/>
  <c r="G585" i="9"/>
  <c r="F544" i="9"/>
  <c r="G602" i="19"/>
  <c r="M19" i="33"/>
  <c r="F602" i="19"/>
  <c r="G214" i="9"/>
  <c r="G349" i="19"/>
  <c r="F567" i="9"/>
  <c r="G567" i="9"/>
  <c r="F326" i="19"/>
  <c r="G162" i="8"/>
  <c r="G140" i="8"/>
  <c r="G238" i="19"/>
  <c r="F214" i="9"/>
  <c r="F349" i="19"/>
  <c r="G153" i="8"/>
  <c r="F366" i="19"/>
  <c r="F507" i="19"/>
  <c r="F162" i="8"/>
  <c r="F145" i="8"/>
  <c r="F305" i="9"/>
  <c r="G155" i="8"/>
  <c r="G148" i="8"/>
  <c r="G139" i="8"/>
  <c r="F346" i="9"/>
  <c r="G146" i="8"/>
  <c r="G161" i="8"/>
  <c r="G152" i="8"/>
  <c r="F564" i="19"/>
  <c r="G142" i="8"/>
  <c r="G151" i="8"/>
  <c r="G149" i="8"/>
  <c r="G326" i="19"/>
  <c r="G141" i="8"/>
  <c r="G147" i="8"/>
  <c r="G138" i="8"/>
  <c r="F46" i="32" s="1"/>
  <c r="G587" i="19"/>
  <c r="G366" i="19"/>
  <c r="F365" i="9"/>
  <c r="G167" i="8"/>
  <c r="G143" i="8"/>
  <c r="G159" i="8"/>
  <c r="G157" i="8"/>
  <c r="G144" i="8"/>
  <c r="F45" i="32" s="1"/>
  <c r="G160" i="8"/>
  <c r="G88" i="34"/>
  <c r="F158" i="8"/>
  <c r="F142" i="8"/>
  <c r="F150" i="8"/>
  <c r="G372" i="9"/>
  <c r="F88" i="34"/>
  <c r="F153" i="8"/>
  <c r="F144" i="8"/>
  <c r="F161" i="8"/>
  <c r="F167" i="8"/>
  <c r="F138" i="8"/>
  <c r="F159" i="8"/>
  <c r="F143" i="8"/>
  <c r="G18" i="19"/>
  <c r="F140" i="8"/>
  <c r="F154" i="8"/>
  <c r="H88" i="34"/>
  <c r="F487" i="9"/>
  <c r="M20" i="36"/>
  <c r="M51" i="36"/>
  <c r="E44" i="34"/>
  <c r="K44" i="34"/>
  <c r="J44" i="34"/>
  <c r="G44" i="34"/>
  <c r="F44" i="34"/>
  <c r="L44" i="34"/>
  <c r="I44" i="34"/>
  <c r="H44" i="34"/>
  <c r="D44" i="34"/>
  <c r="G305" i="9"/>
  <c r="G328" i="9"/>
  <c r="C44" i="34"/>
  <c r="F130" i="8"/>
  <c r="F77" i="8"/>
  <c r="G133" i="8"/>
  <c r="G128" i="8"/>
  <c r="G132" i="8"/>
  <c r="G129" i="8"/>
  <c r="G126" i="8"/>
  <c r="F47" i="32" s="1"/>
  <c r="G122" i="8"/>
  <c r="G136" i="8"/>
  <c r="G124" i="8"/>
  <c r="G120" i="8"/>
  <c r="G134" i="8"/>
  <c r="G118" i="8"/>
  <c r="G116" i="8"/>
  <c r="G114" i="8"/>
  <c r="G112" i="8"/>
  <c r="G121" i="8"/>
  <c r="G127" i="8"/>
  <c r="G125" i="8"/>
  <c r="G123" i="8"/>
  <c r="G119" i="8"/>
  <c r="G131" i="8"/>
  <c r="G117" i="8"/>
  <c r="G115" i="8"/>
  <c r="G135" i="8"/>
  <c r="G113" i="8"/>
  <c r="M12" i="33"/>
  <c r="G346" i="9"/>
  <c r="C53" i="8"/>
  <c r="C58" i="8" s="1"/>
  <c r="G219" i="8"/>
  <c r="G225" i="8"/>
  <c r="G224" i="8"/>
  <c r="C38" i="8"/>
  <c r="G222" i="8"/>
  <c r="G227" i="8"/>
  <c r="G218" i="8"/>
  <c r="G223" i="8"/>
  <c r="G226" i="8"/>
  <c r="G221" i="8"/>
  <c r="G217" i="8"/>
  <c r="L88" i="34"/>
  <c r="E88" i="34"/>
  <c r="I88" i="34"/>
  <c r="J88" i="34"/>
  <c r="D88" i="34"/>
  <c r="K88" i="34"/>
  <c r="M60" i="36" l="1"/>
  <c r="G156" i="8"/>
  <c r="G220" i="8"/>
  <c r="F156" i="8"/>
  <c r="F221" i="8"/>
  <c r="F219" i="8"/>
  <c r="F227" i="8"/>
  <c r="F223" i="8"/>
  <c r="C47" i="8"/>
  <c r="F218" i="8"/>
  <c r="D45" i="8"/>
  <c r="F222" i="8"/>
  <c r="F226" i="8"/>
  <c r="F225" i="8"/>
  <c r="F217" i="8"/>
  <c r="F224" i="8"/>
  <c r="G130" i="8"/>
  <c r="F56" i="8"/>
  <c r="F64" i="8"/>
  <c r="F55" i="8"/>
  <c r="F60" i="8"/>
  <c r="F59" i="8"/>
  <c r="F61" i="8"/>
  <c r="F54" i="8"/>
  <c r="F63" i="8"/>
  <c r="F57" i="8"/>
  <c r="F62" i="8"/>
  <c r="F53" i="8"/>
  <c r="F58" i="8" l="1"/>
  <c r="F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<sst xmlns="http://schemas.openxmlformats.org/spreadsheetml/2006/main" count="17636" uniqueCount="2964">
  <si>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</si>
  <si>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</si>
  <si>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</si>
  <si>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</si>
  <si>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</si>
  <si>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</si>
  <si>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</si>
  <si>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</si>
  <si>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</si>
  <si>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</si>
  <si>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</si>
  <si>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</si>
  <si>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</si>
  <si>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</si>
  <si>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</si>
  <si>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</si>
  <si>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</si>
  <si>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</si>
  <si>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</si>
  <si>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</si>
  <si>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</si>
  <si>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</si>
  <si>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</si>
  <si>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</si>
  <si>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</si>
  <si>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</si>
  <si>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</si>
  <si>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</si>
  <si>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</si>
  <si>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</si>
  <si>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</si>
  <si>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</si>
  <si>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</si>
  <si>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</si>
  <si>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</si>
  <si>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</si>
  <si>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</si>
  <si>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</si>
  <si>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</si>
  <si>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</si>
  <si>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</si>
  <si>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</si>
  <si>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</si>
  <si>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</si>
  <si>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</si>
  <si>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</si>
  <si>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</si>
  <si>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</si>
  <si>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</si>
  <si>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</si>
  <si>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</si>
  <si>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</si>
  <si>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</si>
  <si>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</si>
  <si>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</si>
  <si>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</si>
  <si>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</si>
  <si>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</si>
  <si>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</si>
  <si>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</si>
  <si>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</si>
  <si>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</si>
  <si>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</si>
  <si>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</si>
  <si>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</si>
  <si>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</si>
  <si>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</si>
  <si>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</si>
  <si>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</si>
  <si>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</si>
  <si>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</si>
  <si>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</si>
  <si>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</si>
  <si>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</si>
  <si>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</si>
  <si>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</si>
  <si>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</si>
  <si>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</si>
  <si>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</si>
  <si>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</si>
  <si>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</si>
  <si>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</si>
  <si>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</si>
  <si>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</si>
  <si>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</si>
  <si>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</si>
  <si>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</si>
  <si>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</si>
  <si>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</si>
  <si>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</si>
  <si>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</si>
  <si>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</si>
  <si>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</si>
  <si>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</si>
  <si>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</si>
  <si>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</si>
  <si>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</si>
  <si>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</si>
  <si>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</si>
  <si>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</si>
  <si>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</si>
  <si>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</si>
  <si>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</si>
  <si>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</si>
  <si>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</si>
  <si>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</si>
  <si>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</si>
  <si>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</si>
  <si>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</si>
  <si>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</si>
  <si>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</si>
  <si>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</si>
  <si>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</si>
  <si>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</si>
  <si>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</si>
  <si>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</si>
  <si>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</si>
  <si>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</si>
  <si>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</si>
  <si>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</si>
  <si>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</si>
  <si>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</si>
  <si>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</si>
  <si>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</si>
  <si>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</si>
  <si>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</si>
  <si>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</si>
  <si>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</si>
  <si>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</si>
  <si>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</si>
  <si>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</si>
  <si>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</si>
  <si>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</si>
  <si>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</si>
  <si>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</si>
  <si>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</si>
  <si>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</si>
  <si>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</si>
  <si>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</si>
  <si>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</si>
  <si>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</si>
  <si>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</si>
  <si>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</si>
  <si>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</si>
  <si>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</si>
  <si>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</si>
  <si>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</si>
  <si>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</si>
  <si>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</si>
  <si>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</si>
  <si>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</si>
  <si>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</si>
  <si>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</si>
  <si>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</si>
  <si>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</si>
  <si>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</si>
  <si>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</si>
  <si>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</si>
  <si>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</si>
  <si>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</si>
  <si>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</si>
  <si>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</si>
  <si>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</si>
  <si>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</si>
  <si>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</si>
  <si>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</si>
  <si>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</si>
  <si>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</si>
  <si>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</si>
  <si>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</si>
  <si>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</si>
  <si>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</si>
  <si>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</si>
  <si>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</si>
  <si>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</si>
  <si>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</si>
  <si>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</si>
  <si>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</si>
  <si>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</si>
  <si>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</si>
  <si>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</si>
  <si>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</si>
  <si>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</si>
  <si>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</si>
  <si>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</si>
  <si>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</si>
  <si>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</si>
  <si>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</si>
  <si>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</si>
  <si>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</si>
  <si>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</si>
  <si>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</si>
  <si>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</si>
  <si>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</si>
  <si>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</si>
  <si>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</si>
  <si>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</si>
  <si>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</si>
  <si>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</si>
  <si>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</si>
  <si>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</si>
  <si>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</si>
  <si>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</si>
  <si>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</si>
  <si>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</si>
  <si>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</si>
  <si>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</si>
  <si>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</si>
  <si>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</si>
  <si>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</si>
  <si>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</si>
  <si>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</si>
  <si>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</si>
  <si>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</si>
  <si>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</si>
  <si>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</si>
  <si>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</si>
  <si>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</si>
  <si>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</si>
  <si>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</si>
  <si>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</si>
  <si>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</si>
  <si>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</si>
  <si>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</si>
  <si>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</si>
  <si>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</si>
  <si>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</si>
  <si>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</si>
  <si>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</si>
  <si>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</si>
  <si>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</si>
  <si>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</si>
  <si>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</si>
  <si>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</si>
  <si>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</si>
  <si>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</si>
  <si>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</si>
  <si>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</si>
  <si>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</si>
  <si>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</si>
  <si>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</si>
  <si>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</si>
  <si>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</si>
  <si>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</si>
  <si>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</si>
  <si>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</si>
  <si>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</si>
  <si>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</si>
  <si>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</si>
  <si>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</si>
  <si>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</si>
  <si>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</si>
  <si>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</si>
  <si>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</si>
  <si>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</si>
  <si>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</si>
  <si>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</si>
  <si>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</si>
  <si>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</si>
  <si>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</si>
  <si>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</si>
  <si>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</si>
  <si>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</si>
  <si>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</si>
  <si>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</si>
  <si>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</si>
  <si>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</si>
  <si>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</si>
  <si>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</si>
  <si>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</si>
  <si>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</si>
  <si>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</si>
  <si>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</si>
  <si>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</si>
  <si>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</si>
  <si>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</si>
  <si>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</si>
  <si>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</si>
  <si>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</si>
  <si>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</si>
  <si>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</si>
  <si>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</si>
  <si>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</si>
  <si>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</si>
  <si>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</si>
  <si>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</si>
  <si>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</si>
  <si>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</si>
  <si>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</si>
  <si>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</si>
  <si>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</si>
  <si>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</si>
  <si>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</si>
  <si>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</si>
  <si>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</si>
  <si>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</si>
  <si>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</si>
  <si>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</si>
  <si>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</si>
  <si>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</si>
  <si>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</si>
  <si>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</si>
  <si>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</si>
  <si>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</si>
  <si>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</si>
  <si>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</si>
  <si>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</si>
  <si>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</si>
  <si>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</si>
  <si>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</si>
  <si>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</si>
  <si>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</si>
  <si>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</si>
  <si>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</si>
  <si>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</si>
  <si>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</si>
  <si>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</si>
  <si>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</si>
  <si>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</si>
  <si>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</si>
  <si>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</si>
  <si>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</si>
  <si>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</si>
  <si>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</si>
  <si>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</si>
  <si>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</si>
  <si>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</si>
  <si>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</si>
  <si>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</si>
  <si>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</si>
  <si>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</si>
  <si>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</si>
  <si>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</si>
  <si>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</si>
  <si>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</si>
  <si>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</si>
  <si>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</si>
  <si>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</si>
  <si>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</si>
  <si>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</si>
  <si>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</si>
  <si>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</si>
  <si>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</si>
  <si>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</si>
  <si>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</si>
  <si>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</si>
  <si>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</si>
  <si>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</si>
  <si>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</si>
  <si>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</si>
  <si>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</si>
  <si>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</si>
  <si>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</si>
  <si>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</si>
  <si>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</si>
  <si>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</si>
  <si>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</si>
  <si>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</si>
  <si>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</si>
  <si>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</si>
  <si>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</si>
  <si>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</si>
  <si>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</si>
  <si>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</si>
  <si>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</si>
  <si>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</si>
  <si>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</si>
  <si>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</si>
  <si>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</si>
  <si>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</si>
  <si>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</si>
  <si>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</si>
  <si>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</si>
  <si>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</si>
  <si>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</si>
  <si>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</si>
  <si>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</si>
  <si>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</si>
  <si>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</si>
  <si>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</si>
  <si>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</si>
  <si>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</si>
  <si>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</si>
  <si>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</si>
  <si>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</si>
  <si>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</si>
  <si>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</si>
  <si>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</si>
  <si>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</si>
  <si>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</si>
  <si>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</si>
  <si>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</si>
  <si>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</si>
  <si>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</si>
  <si>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</si>
  <si>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</si>
  <si>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</si>
  <si>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</si>
  <si>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</si>
  <si>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</si>
  <si>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</si>
  <si>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</si>
  <si>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</si>
  <si>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</si>
  <si>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</si>
  <si>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</si>
  <si>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</si>
  <si>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</si>
  <si>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</si>
  <si>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</si>
  <si>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</si>
  <si>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</si>
  <si>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</si>
  <si>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</si>
  <si>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</si>
  <si>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</si>
  <si>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</si>
  <si>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</si>
  <si>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</si>
  <si>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</si>
  <si>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</si>
  <si>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</si>
  <si>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</si>
  <si>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</si>
  <si>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</si>
  <si>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</si>
  <si>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</si>
  <si>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</si>
  <si>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</si>
  <si>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</si>
  <si>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</si>
  <si>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</si>
  <si>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</si>
  <si>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</si>
  <si>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</si>
  <si>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</si>
  <si>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</si>
  <si>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</si>
  <si>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</si>
  <si>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</si>
  <si>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</si>
  <si>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</si>
  <si>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</si>
  <si>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</si>
  <si>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</si>
  <si>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</si>
  <si>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</si>
  <si>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</si>
  <si>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</si>
  <si>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</si>
  <si>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</si>
  <si>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</si>
  <si>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</si>
  <si>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</si>
  <si>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</si>
  <si>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</si>
  <si>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</si>
  <si>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</si>
  <si>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</si>
  <si>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</si>
  <si>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</si>
  <si>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</si>
  <si>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</si>
  <si>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</si>
  <si>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</si>
  <si>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</si>
  <si>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</si>
  <si>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</si>
  <si>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</si>
  <si>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</si>
  <si>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</si>
  <si>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</si>
  <si>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</si>
  <si>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</si>
  <si>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</si>
  <si>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</si>
  <si>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</si>
  <si>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</si>
  <si>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</si>
  <si>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</si>
  <si>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</si>
  <si>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</si>
  <si>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</si>
  <si>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</si>
  <si>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</si>
  <si>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</si>
  <si>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</si>
  <si>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</si>
  <si>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</si>
  <si>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</si>
  <si>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</si>
  <si>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</si>
  <si>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</si>
  <si>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</si>
  <si>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</si>
  <si>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</si>
  <si>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</si>
  <si>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</si>
  <si>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</si>
  <si>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</si>
  <si>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</si>
  <si>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</si>
  <si>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</si>
  <si>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</si>
  <si>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</si>
  <si>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</si>
  <si>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</si>
  <si>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</si>
  <si>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</si>
  <si>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</si>
  <si>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</si>
  <si>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</si>
  <si>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</si>
  <si>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</si>
  <si>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</si>
  <si>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</si>
  <si>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</si>
  <si>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</si>
  <si>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</si>
  <si>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</si>
  <si>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</si>
  <si>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</si>
  <si>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</si>
  <si>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</si>
  <si>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</si>
  <si>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</si>
  <si>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</si>
  <si>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</si>
  <si>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</si>
  <si>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</si>
  <si>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</si>
  <si>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</si>
  <si>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</si>
  <si>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</si>
  <si>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</si>
  <si>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</si>
  <si>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</si>
  <si>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</si>
  <si>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</si>
  <si>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</si>
  <si>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</si>
  <si>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</si>
  <si>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</si>
  <si>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</si>
  <si>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</si>
  <si>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</si>
  <si>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</si>
  <si>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</si>
  <si>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</si>
  <si>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</si>
  <si>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</si>
  <si>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</si>
  <si>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</si>
  <si>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</si>
  <si>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</si>
  <si>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</si>
  <si>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</si>
  <si>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</si>
  <si>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</si>
  <si>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</si>
  <si>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</si>
  <si>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</si>
  <si>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</si>
  <si>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</si>
  <si>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</si>
  <si>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</si>
  <si>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</si>
  <si>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</si>
  <si>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</si>
  <si>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</si>
  <si>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</si>
  <si>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</si>
  <si>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</si>
  <si>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</si>
  <si>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</si>
  <si>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</si>
  <si>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</si>
  <si>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</si>
  <si>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</si>
  <si>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</si>
  <si>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</si>
  <si>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</si>
  <si>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</si>
  <si>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</si>
  <si>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</si>
  <si>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</si>
  <si>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</si>
  <si>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</si>
  <si>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</si>
  <si>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</si>
  <si>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</si>
  <si>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</si>
  <si>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</si>
  <si>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</si>
  <si>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</si>
  <si>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</si>
  <si>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</si>
  <si>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</si>
  <si>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</si>
  <si>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</si>
  <si>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</si>
  <si>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</si>
  <si>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</si>
  <si>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</si>
  <si>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</si>
  <si>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</si>
  <si>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</si>
  <si>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</si>
  <si>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</si>
  <si>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</si>
  <si>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</si>
  <si>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</si>
  <si>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</si>
  <si>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</si>
  <si>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</si>
  <si>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</si>
  <si>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</si>
  <si>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</si>
  <si>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</si>
  <si>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</si>
  <si>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</si>
  <si>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</si>
  <si>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</si>
  <si>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</si>
  <si>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</si>
  <si>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</si>
  <si>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</si>
  <si>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</si>
  <si>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</si>
  <si>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</si>
  <si>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</si>
  <si>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</si>
  <si>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</si>
  <si>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</si>
  <si>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</si>
  <si>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</si>
  <si>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</si>
  <si>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</si>
  <si>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</si>
  <si>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</si>
  <si>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</si>
  <si>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</si>
  <si>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</si>
  <si>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</si>
  <si>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</si>
  <si>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</si>
  <si>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</si>
  <si>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</si>
  <si>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</si>
  <si>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</si>
  <si>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</si>
  <si>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</si>
  <si>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</si>
  <si>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</si>
  <si>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</si>
  <si>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</si>
  <si>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</si>
  <si>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</si>
  <si>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</si>
  <si>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</si>
  <si>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</si>
  <si>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</si>
  <si>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</si>
  <si>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</si>
  <si>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</si>
  <si>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</si>
  <si>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</si>
  <si>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</si>
  <si>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</si>
  <si>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</si>
  <si>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</si>
  <si>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</si>
  <si>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</si>
  <si>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</si>
  <si>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</si>
  <si>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</si>
  <si>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</si>
  <si>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</si>
  <si>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</si>
  <si>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</si>
  <si>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</si>
  <si>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</si>
  <si>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</si>
  <si>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</si>
  <si>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</si>
  <si>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</si>
  <si>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</si>
  <si>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</si>
  <si>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</si>
  <si>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</si>
  <si>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</si>
  <si>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</si>
  <si>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</si>
  <si>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</si>
  <si>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</si>
  <si>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</si>
  <si>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</si>
  <si>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</si>
  <si>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</si>
  <si>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</si>
  <si>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</si>
  <si>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</si>
  <si>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</si>
  <si>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</si>
  <si>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</si>
  <si>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</si>
  <si>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</si>
  <si>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</si>
  <si>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</si>
  <si>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</si>
  <si>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</si>
  <si>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</si>
  <si>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</si>
  <si>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</si>
  <si>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</si>
  <si>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</si>
  <si>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</si>
  <si>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</si>
  <si>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</si>
  <si>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</si>
  <si>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</si>
  <si>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</si>
  <si>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</si>
  <si>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</si>
  <si>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</si>
  <si>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</si>
  <si>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</si>
  <si>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</si>
  <si>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</si>
  <si>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</si>
  <si>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</si>
  <si>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</si>
  <si>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</si>
  <si>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</si>
  <si>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</si>
  <si>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</si>
  <si>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</si>
  <si>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</si>
  <si>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</si>
  <si>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</si>
  <si>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</si>
  <si>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</si>
  <si>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</si>
  <si>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</si>
  <si>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</si>
  <si>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</si>
  <si>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</si>
  <si>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</si>
  <si>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</si>
  <si>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</si>
  <si>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</si>
  <si>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</si>
  <si>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</si>
  <si>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</si>
  <si>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</si>
  <si>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</si>
  <si>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</si>
  <si>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</si>
  <si>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</si>
  <si>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</si>
  <si>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</si>
  <si>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</si>
  <si>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</si>
  <si>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</si>
  <si>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</si>
  <si>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</si>
  <si>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</si>
  <si>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</si>
  <si>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</si>
  <si>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</si>
  <si>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</si>
  <si>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</si>
  <si>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</si>
  <si>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</si>
  <si>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</si>
  <si>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</si>
  <si>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</si>
  <si>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</si>
  <si>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</si>
  <si>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</si>
  <si>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</si>
  <si>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</si>
  <si>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</si>
  <si>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</si>
  <si>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</si>
  <si>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</si>
  <si>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</si>
  <si>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</si>
  <si>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</si>
  <si>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</si>
  <si>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</si>
  <si>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</si>
  <si>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</si>
  <si>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</si>
  <si>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</si>
  <si>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</si>
  <si>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</si>
  <si>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</si>
  <si>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</si>
  <si>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</si>
  <si>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</si>
  <si>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</si>
  <si>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</si>
  <si>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</si>
  <si>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</si>
  <si>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</si>
  <si>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</si>
  <si>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</si>
  <si>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</si>
  <si>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</si>
  <si>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</si>
  <si>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</si>
  <si>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</si>
  <si>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</si>
  <si>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</si>
  <si>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</si>
  <si>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</si>
  <si>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</si>
  <si>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</si>
  <si>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</si>
  <si>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</si>
  <si>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</si>
  <si>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</si>
  <si>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</si>
  <si>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</si>
  <si>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</si>
  <si>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</si>
  <si>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</si>
  <si>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</si>
  <si>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</si>
  <si>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</si>
  <si>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</si>
  <si>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</si>
  <si>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</si>
  <si>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</si>
  <si>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</si>
  <si>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</si>
  <si>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</si>
  <si>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</si>
  <si>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</si>
  <si>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</si>
  <si>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</si>
  <si>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</si>
  <si>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</si>
  <si>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</si>
  <si>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</si>
  <si>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</si>
  <si>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</si>
  <si>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</si>
  <si>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</si>
  <si>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</si>
  <si>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</si>
  <si>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</si>
  <si>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</si>
  <si>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</si>
  <si>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</si>
  <si>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</si>
  <si>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</si>
  <si>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</si>
  <si>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</si>
  <si>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</si>
  <si>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</si>
  <si>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</si>
  <si>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</si>
  <si>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</si>
  <si>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</si>
  <si>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</si>
  <si>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</si>
  <si>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</si>
  <si>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</si>
  <si>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</si>
  <si>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</si>
  <si>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</si>
  <si>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</si>
  <si>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</si>
  <si>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</si>
  <si>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</si>
  <si>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</si>
  <si>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</si>
  <si>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</si>
  <si>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</si>
  <si>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</si>
  <si>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</si>
  <si>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</si>
  <si>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</si>
  <si>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</si>
  <si>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</si>
  <si>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</si>
  <si>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</si>
  <si>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</si>
  <si>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</si>
  <si>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</si>
  <si>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</si>
  <si>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</si>
  <si>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</si>
  <si>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</si>
  <si>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</si>
  <si>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</si>
  <si>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</si>
  <si>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</si>
  <si>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</si>
  <si>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</si>
  <si>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</si>
  <si>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</si>
  <si>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</si>
  <si>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</si>
  <si>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</si>
  <si>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</si>
  <si>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</si>
  <si>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</si>
  <si>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</si>
  <si>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</si>
  <si>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</si>
  <si>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</si>
  <si>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</si>
  <si>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</si>
  <si>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</si>
  <si>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</si>
  <si>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</si>
  <si>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</si>
  <si>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</si>
  <si>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</si>
  <si>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</si>
  <si>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</si>
  <si>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</si>
  <si>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</si>
  <si>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</si>
  <si>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</si>
  <si>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</si>
  <si>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</si>
  <si>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</si>
  <si>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</si>
  <si>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</si>
  <si>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</si>
  <si>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</si>
  <si>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</si>
  <si>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</si>
  <si>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</si>
  <si>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</si>
  <si>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</si>
  <si>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</si>
  <si>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</si>
  <si>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</si>
  <si>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</si>
  <si>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</si>
  <si>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</si>
  <si>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</si>
  <si>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</si>
  <si>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</si>
  <si>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</si>
  <si>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</si>
  <si>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</si>
  <si>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</si>
  <si>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</si>
  <si>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</si>
  <si>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</si>
  <si>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</si>
  <si>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</si>
  <si>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</si>
  <si>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</si>
  <si>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</si>
  <si>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</si>
  <si>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</si>
  <si>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</si>
  <si>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</si>
  <si>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</si>
  <si>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</si>
  <si>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</si>
  <si>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</si>
  <si>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</si>
  <si>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</si>
  <si>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</si>
  <si>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</si>
  <si>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</si>
  <si>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</si>
  <si>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</si>
  <si>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</si>
  <si>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</si>
  <si>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</si>
  <si>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</si>
  <si>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</si>
  <si>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</si>
  <si>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</si>
  <si>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</si>
  <si>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</si>
  <si>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</si>
  <si>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</si>
  <si>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</si>
  <si>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</si>
  <si>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</si>
  <si>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</si>
  <si>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</si>
  <si>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</si>
  <si>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</si>
  <si>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</si>
  <si>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</si>
  <si>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</si>
  <si>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</si>
  <si>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</si>
  <si>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</si>
  <si>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</si>
  <si>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</si>
  <si>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</si>
  <si>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</si>
  <si>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</si>
  <si>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</si>
  <si>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</si>
  <si>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</si>
  <si>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</si>
  <si>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</si>
  <si>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</si>
  <si>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</si>
  <si>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</si>
  <si>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</si>
  <si>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</si>
  <si>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</si>
  <si>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</si>
  <si>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</si>
  <si>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</si>
  <si>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</si>
  <si>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</si>
  <si>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</si>
  <si>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</si>
  <si>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</si>
  <si>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</si>
  <si>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</si>
  <si>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</si>
  <si>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</si>
  <si>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</si>
  <si>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</si>
  <si>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</si>
  <si>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</si>
  <si>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</si>
  <si>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</si>
  <si>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</si>
  <si>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</si>
  <si>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</si>
  <si>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</si>
  <si>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</si>
  <si>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</si>
  <si>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</si>
  <si>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</si>
  <si>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</si>
  <si>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</si>
  <si>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</si>
  <si>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</si>
  <si>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</si>
  <si>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</si>
  <si>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</si>
  <si>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</si>
  <si>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</si>
  <si>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</si>
  <si>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</si>
  <si>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</si>
  <si>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</si>
  <si>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</si>
  <si>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</si>
  <si>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</si>
  <si>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</si>
  <si>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</si>
  <si>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</si>
  <si>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</si>
  <si>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</si>
  <si>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</si>
  <si>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</si>
  <si>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</si>
  <si>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</si>
  <si>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</si>
  <si>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</si>
  <si>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</si>
  <si>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</si>
  <si>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</si>
  <si>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</si>
  <si>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</si>
  <si>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</si>
  <si>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</si>
  <si>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</si>
  <si>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</si>
  <si>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</si>
  <si>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</si>
  <si>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</si>
  <si>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</si>
  <si>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</si>
  <si>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</si>
  <si>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</si>
  <si>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</si>
  <si>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</si>
  <si>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</si>
  <si>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</si>
  <si>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</si>
  <si>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</si>
  <si>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</si>
  <si>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</si>
  <si>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</si>
  <si>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</si>
  <si>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</si>
  <si>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</si>
  <si>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</si>
  <si>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</si>
  <si>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</si>
  <si>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</si>
  <si>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</si>
  <si>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</si>
  <si>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</si>
  <si>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</si>
  <si>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</si>
  <si>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</si>
  <si>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</si>
  <si>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</si>
  <si>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</si>
  <si>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</si>
  <si>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</si>
  <si>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</si>
  <si>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</si>
  <si>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</si>
  <si>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</si>
  <si>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</si>
  <si>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</si>
  <si>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</si>
  <si>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</si>
  <si>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</si>
  <si>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</si>
  <si>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</si>
  <si>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</si>
  <si>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</si>
  <si>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</si>
  <si>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</si>
  <si>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</si>
  <si>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</si>
  <si>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</si>
  <si>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</si>
  <si>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</si>
  <si>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</si>
  <si>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</si>
  <si>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</si>
  <si>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</si>
  <si>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</si>
  <si>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</si>
  <si>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</si>
  <si>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</si>
  <si>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</si>
  <si>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</si>
  <si>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</si>
  <si>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</si>
  <si>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</si>
  <si>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</si>
  <si>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</si>
  <si>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</si>
  <si>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</si>
  <si>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</si>
  <si>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</si>
  <si>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</si>
  <si>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</si>
  <si>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</si>
  <si>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</si>
  <si>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</si>
  <si>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</si>
  <si>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</si>
  <si>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</si>
  <si>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</si>
  <si>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</si>
  <si>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</si>
  <si>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</si>
  <si>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</si>
  <si>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</si>
  <si>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</si>
  <si>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</si>
  <si>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</si>
  <si>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</si>
  <si>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</si>
  <si>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</si>
  <si>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</si>
  <si>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</si>
  <si>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</si>
  <si>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</si>
  <si>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</si>
  <si>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</si>
  <si>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</si>
  <si>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</si>
  <si>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</si>
  <si>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</si>
  <si>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</si>
  <si>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</si>
  <si>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</si>
  <si>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</si>
  <si>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</si>
  <si>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</si>
  <si>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</si>
  <si>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</si>
  <si>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</si>
  <si>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</si>
  <si>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</si>
  <si>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</si>
  <si>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</si>
  <si>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</si>
  <si>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</si>
  <si>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</si>
  <si>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</si>
  <si>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</si>
  <si>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</si>
  <si>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</si>
  <si>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</si>
  <si>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</si>
  <si>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</si>
  <si>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</si>
  <si>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</si>
  <si>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</si>
  <si>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</si>
  <si>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</si>
  <si>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</si>
  <si>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</si>
  <si>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</si>
  <si>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</si>
  <si>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</si>
  <si>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</si>
  <si>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</si>
  <si>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</si>
  <si>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</si>
  <si>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</si>
  <si>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</si>
  <si>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</si>
  <si>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</si>
  <si>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</si>
  <si>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</si>
  <si>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</si>
  <si>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</si>
  <si>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</si>
  <si>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</si>
  <si>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</si>
  <si>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</si>
  <si>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</si>
  <si>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</si>
  <si>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</si>
  <si>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</si>
  <si>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</si>
  <si>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</si>
  <si>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</si>
  <si>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</si>
  <si>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</si>
  <si>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</si>
  <si>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</si>
  <si>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</si>
  <si>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</si>
  <si>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</si>
  <si>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</si>
  <si>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</si>
  <si>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</si>
  <si>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</si>
  <si>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</si>
  <si>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</si>
  <si>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</si>
  <si>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</si>
  <si>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</si>
  <si>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</si>
  <si>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</si>
  <si>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</si>
  <si>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</si>
  <si>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</si>
  <si>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</si>
  <si>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</si>
  <si>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</si>
  <si>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</si>
  <si>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</si>
  <si>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</si>
  <si>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</si>
  <si>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</si>
  <si>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</si>
  <si>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</si>
  <si>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</si>
  <si>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</si>
  <si>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</si>
  <si>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</si>
  <si>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</si>
  <si>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</si>
  <si>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</si>
  <si>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</si>
  <si>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</si>
  <si>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</si>
  <si>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</si>
  <si>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</si>
  <si>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</si>
  <si>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</si>
  <si>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</si>
  <si>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</si>
  <si>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</si>
  <si>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</si>
  <si>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</si>
  <si>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</si>
  <si>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</si>
  <si>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</si>
  <si>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</si>
  <si>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</si>
  <si>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</si>
  <si>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</si>
  <si>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</si>
  <si>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</si>
  <si>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</si>
  <si>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</si>
  <si>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</si>
  <si>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</si>
  <si>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</si>
  <si>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</si>
  <si>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</si>
  <si>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</si>
  <si>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</si>
  <si>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</si>
  <si>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</si>
  <si>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</si>
  <si>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</si>
  <si>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</si>
  <si>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</si>
  <si>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</si>
  <si>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</si>
  <si>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</si>
  <si>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</si>
  <si>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</si>
  <si>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</si>
  <si>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</si>
  <si>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</si>
  <si>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</si>
  <si>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</si>
  <si>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</si>
  <si>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</si>
  <si>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</si>
  <si>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</si>
  <si>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</si>
  <si>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</si>
  <si>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</si>
  <si>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</si>
  <si>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</si>
  <si>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</si>
  <si>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</si>
  <si>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</si>
  <si>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</si>
  <si>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</si>
  <si>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</si>
  <si>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</si>
  <si>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</si>
  <si>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</si>
  <si>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</si>
  <si>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</si>
  <si>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</si>
  <si>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</si>
  <si>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</si>
  <si>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</si>
  <si>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</si>
  <si>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</si>
  <si>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</si>
  <si>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</si>
  <si>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</si>
  <si>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</si>
  <si>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</si>
  <si>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</si>
  <si>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</si>
  <si>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</si>
  <si>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</si>
  <si>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</si>
  <si>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</si>
  <si>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</si>
  <si>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</si>
  <si>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</si>
  <si>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</si>
  <si>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</si>
  <si>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</si>
  <si>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</si>
  <si>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</si>
  <si>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</si>
  <si>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</si>
  <si>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</si>
  <si>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</si>
  <si>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</si>
  <si>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</si>
  <si>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</si>
  <si>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</si>
  <si>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</si>
  <si>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</si>
  <si>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</si>
  <si>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</si>
  <si>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</si>
  <si>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</si>
  <si>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</si>
  <si>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</si>
  <si>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</si>
  <si>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</si>
  <si>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</si>
  <si>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</si>
  <si>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</si>
  <si>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</si>
  <si>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</si>
  <si>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</si>
  <si>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</si>
  <si>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</si>
  <si>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</si>
  <si>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</si>
  <si>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</si>
  <si>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</si>
  <si>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</si>
  <si>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</si>
  <si>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</si>
  <si>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</si>
  <si>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</si>
  <si>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</si>
  <si>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</si>
  <si>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</si>
  <si>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</si>
  <si>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</si>
  <si>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</si>
  <si>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</si>
  <si>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</si>
  <si>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</si>
  <si>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</si>
  <si>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</si>
  <si>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</si>
  <si>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</si>
  <si>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</si>
  <si>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</si>
  <si>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</si>
  <si>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</si>
  <si>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</si>
  <si>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</si>
  <si>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</si>
  <si>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</si>
  <si>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</si>
  <si>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</si>
  <si>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</si>
  <si>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</si>
  <si>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</si>
  <si>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</si>
  <si>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</si>
  <si>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</si>
  <si>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</si>
  <si>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</si>
  <si>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</si>
  <si>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</si>
  <si>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</si>
  <si>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</si>
  <si>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</si>
  <si>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</si>
  <si>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</si>
  <si>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</si>
  <si>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</si>
  <si>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</si>
  <si>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</si>
  <si>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</si>
  <si>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</si>
  <si>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</si>
  <si>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</si>
  <si>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</si>
  <si>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</si>
  <si>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</si>
  <si>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</si>
  <si>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</si>
  <si>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</si>
  <si>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</si>
  <si>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</si>
  <si>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</si>
  <si>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</si>
  <si>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</si>
  <si>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</si>
  <si>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</si>
  <si>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</si>
  <si>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</si>
  <si>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</si>
  <si>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</si>
  <si>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</si>
  <si>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</si>
  <si>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</si>
  <si>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</si>
  <si>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</si>
  <si>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</si>
  <si>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</si>
  <si>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</si>
  <si>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</si>
  <si>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</si>
  <si>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</si>
  <si>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</si>
  <si>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</si>
  <si>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</si>
  <si>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</si>
  <si>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</si>
  <si>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</si>
  <si>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</si>
  <si>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</si>
  <si>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</si>
  <si>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</si>
  <si>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</si>
  <si>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</si>
  <si>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</si>
  <si>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</si>
  <si>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</si>
  <si>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</si>
  <si>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</si>
  <si>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</si>
  <si>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</si>
  <si>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</si>
  <si>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</si>
  <si>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</si>
  <si>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</si>
  <si>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</si>
  <si>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</si>
  <si>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</si>
  <si>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</si>
  <si>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</si>
  <si>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</si>
  <si>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</si>
  <si>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</si>
  <si>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</si>
  <si>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</si>
  <si>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</si>
  <si>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</si>
  <si>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</si>
  <si>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</si>
  <si>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</si>
  <si>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</si>
  <si>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</si>
  <si>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</si>
  <si>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</si>
  <si>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</si>
  <si>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</si>
  <si>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</si>
  <si>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</si>
  <si>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</si>
  <si>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</si>
  <si>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</si>
  <si>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</si>
  <si>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</si>
  <si>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</si>
  <si>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</si>
  <si>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</si>
  <si>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</si>
  <si>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</si>
  <si>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</si>
  <si>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</si>
  <si>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</si>
  <si>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</si>
  <si>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</si>
  <si>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</si>
  <si>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</si>
  <si>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</si>
  <si>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</si>
  <si>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</si>
  <si>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</si>
  <si>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</si>
  <si>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</si>
  <si>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</si>
  <si>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</si>
  <si>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</si>
  <si>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</si>
  <si>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</si>
  <si>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</si>
  <si>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</si>
  <si>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</si>
  <si>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</si>
  <si>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</si>
  <si>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</si>
  <si>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</si>
  <si>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</si>
  <si>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</si>
  <si>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</si>
  <si>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</si>
  <si>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</si>
  <si>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</si>
  <si>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</si>
  <si>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</si>
  <si>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</si>
  <si>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</si>
  <si>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</si>
  <si>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</si>
  <si>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</si>
  <si>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</si>
  <si>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</si>
  <si>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</si>
  <si>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</si>
  <si>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</si>
  <si>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</si>
  <si>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</si>
  <si>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</si>
  <si>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</si>
  <si>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</si>
  <si>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</si>
  <si>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</si>
  <si>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</si>
  <si>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</si>
  <si>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</si>
  <si>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</si>
  <si>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</si>
  <si>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</si>
  <si>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</si>
  <si>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</si>
  <si>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</si>
  <si>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</si>
  <si>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</si>
  <si>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</si>
  <si>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</si>
  <si>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</si>
  <si>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</si>
  <si>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</si>
  <si>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</si>
  <si>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</si>
  <si>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</si>
  <si>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</si>
  <si>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</si>
  <si>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</si>
  <si>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</si>
  <si>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</si>
  <si>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</si>
  <si>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</si>
  <si>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</si>
  <si>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</si>
  <si>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</si>
  <si>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</si>
  <si>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</si>
  <si>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</si>
  <si>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</si>
  <si>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</si>
  <si>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</si>
  <si>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</si>
  <si>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</si>
  <si>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</si>
  <si>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</si>
  <si>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</si>
  <si>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</si>
  <si>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</si>
  <si>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</si>
  <si>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</si>
  <si>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</si>
  <si>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</si>
  <si>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</si>
  <si>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</si>
  <si>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</si>
  <si>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</si>
  <si>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</si>
  <si>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</si>
  <si>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</si>
  <si>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</si>
  <si>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</si>
  <si>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</si>
  <si>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</si>
  <si>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</si>
  <si>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</si>
  <si>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</si>
  <si>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</si>
  <si>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</si>
  <si>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</si>
  <si>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</si>
  <si>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</si>
  <si>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</si>
  <si>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</si>
  <si>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</si>
  <si>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</si>
  <si>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</si>
  <si>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</si>
  <si>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</si>
  <si>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</si>
  <si>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</si>
  <si>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</si>
  <si>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</si>
  <si>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</si>
  <si>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</si>
  <si>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</si>
  <si>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</si>
  <si>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</si>
  <si>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</si>
  <si>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</si>
  <si>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</si>
  <si>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</si>
  <si>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</si>
  <si>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</si>
  <si>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</si>
  <si>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</si>
  <si>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</si>
  <si>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</si>
  <si>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</si>
  <si>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</si>
  <si>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</si>
  <si>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</si>
  <si>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</si>
  <si>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</si>
  <si>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</si>
  <si>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</si>
  <si>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</si>
  <si>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</si>
  <si>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</si>
  <si>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</si>
  <si>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</si>
  <si>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</si>
  <si>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</si>
  <si>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</si>
  <si>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</si>
  <si>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</si>
  <si>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</si>
  <si>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</si>
  <si>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</si>
  <si>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</si>
  <si>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</si>
  <si>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</si>
  <si>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</si>
  <si>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</si>
  <si>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</si>
  <si>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</si>
  <si>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</si>
  <si>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</si>
  <si>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</si>
  <si>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</si>
  <si>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</si>
  <si>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</si>
  <si>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</si>
  <si>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</si>
  <si>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</si>
  <si>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</si>
  <si>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</si>
  <si>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</si>
  <si>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</si>
  <si>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</si>
  <si>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</si>
  <si>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</si>
  <si>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</si>
  <si>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</si>
  <si>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</si>
  <si>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</si>
  <si>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</si>
  <si>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</si>
  <si>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</si>
  <si>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</si>
  <si>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</si>
  <si>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</si>
  <si>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</si>
  <si>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</si>
  <si>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</si>
  <si>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</si>
  <si>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</si>
  <si>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</si>
  <si>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</si>
  <si>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</si>
  <si>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</si>
  <si>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</si>
  <si>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</si>
  <si>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</si>
  <si>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</si>
  <si>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</si>
  <si>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</si>
  <si>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</si>
  <si>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</si>
  <si>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</si>
  <si>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</si>
  <si>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</si>
  <si>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</si>
  <si>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</si>
  <si>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</si>
  <si>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</si>
  <si>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</si>
  <si>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</si>
  <si>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</si>
  <si>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</si>
  <si>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</si>
  <si>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</si>
  <si>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</si>
  <si>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</si>
  <si>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</si>
  <si>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</si>
  <si>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</si>
  <si>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</si>
  <si>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</si>
  <si>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</si>
  <si>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</si>
  <si>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</si>
  <si>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</si>
  <si>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</si>
  <si>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</si>
  <si>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</si>
  <si>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</si>
  <si>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</si>
  <si>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</si>
  <si>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</si>
  <si>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</si>
  <si>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</si>
  <si>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</si>
  <si>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</si>
  <si>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</si>
  <si>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</si>
  <si>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</si>
  <si>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</si>
  <si>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</si>
  <si>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</si>
  <si>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</si>
  <si>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</si>
  <si>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</si>
  <si>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</si>
  <si>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</si>
  <si>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</si>
  <si>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</si>
  <si>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</si>
  <si>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</si>
  <si>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</si>
  <si>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</si>
  <si>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</si>
  <si>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</si>
  <si>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</si>
  <si>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</si>
  <si>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</si>
  <si>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</si>
  <si>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</si>
  <si>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</si>
  <si>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</si>
  <si>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</si>
  <si>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</si>
  <si>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</si>
  <si>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</si>
  <si>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</si>
  <si>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</si>
  <si>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</si>
  <si>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</si>
  <si>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</si>
  <si>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</si>
  <si>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</si>
  <si>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</si>
  <si>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</si>
  <si>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</si>
  <si>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</si>
  <si>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</si>
  <si>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</si>
  <si>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</si>
  <si>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</si>
  <si>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</si>
  <si>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</si>
  <si>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</si>
  <si>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</si>
  <si>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</si>
  <si>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</si>
  <si>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</si>
  <si>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</si>
  <si>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</si>
  <si>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</si>
  <si>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</si>
  <si>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</si>
  <si>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</si>
  <si>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</si>
  <si>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</si>
  <si>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</si>
  <si>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</si>
  <si>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</si>
  <si>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</si>
  <si>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</si>
  <si>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</si>
  <si>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</si>
  <si>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</si>
  <si>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</si>
  <si>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</si>
  <si>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</si>
  <si>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</si>
  <si>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</si>
  <si>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</si>
  <si>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</si>
  <si>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</si>
  <si>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</si>
  <si>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</si>
  <si>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</si>
  <si>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</si>
  <si>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</si>
  <si>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</si>
  <si>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</si>
  <si>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</si>
  <si>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</si>
  <si>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</si>
  <si>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</si>
  <si>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</si>
  <si>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</si>
  <si>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</si>
  <si>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</si>
  <si>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</si>
  <si>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</si>
  <si>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</si>
  <si>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</si>
  <si>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</si>
  <si>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</si>
  <si>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</si>
  <si>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</si>
  <si>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</si>
  <si>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</si>
  <si>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</si>
  <si>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</si>
  <si>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</si>
  <si>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</si>
  <si>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</si>
  <si>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</si>
  <si>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</si>
  <si>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</si>
  <si>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</si>
  <si>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</si>
  <si>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</si>
  <si>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</si>
  <si>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</si>
  <si>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</si>
  <si>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</si>
  <si>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</si>
  <si>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</si>
  <si>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</si>
  <si>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</si>
  <si>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</si>
  <si>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</si>
  <si>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</si>
  <si>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</si>
  <si>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</si>
  <si>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</si>
  <si>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</si>
  <si>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</si>
  <si>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</si>
  <si>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</si>
  <si>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</si>
  <si>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</si>
  <si>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</si>
  <si>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</si>
  <si>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</si>
  <si>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</si>
  <si>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</si>
  <si>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</si>
  <si>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</si>
  <si>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</si>
  <si>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</si>
  <si>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</si>
  <si>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</si>
  <si>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</si>
  <si>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</si>
  <si>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</si>
  <si>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</si>
  <si>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</si>
  <si>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</si>
  <si>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</si>
  <si>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</si>
  <si>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</si>
  <si>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</si>
  <si>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</si>
  <si>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</si>
  <si>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</si>
  <si>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</si>
  <si>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</si>
  <si>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</si>
  <si>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</si>
  <si>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</si>
  <si>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</si>
  <si>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</si>
  <si>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</si>
  <si>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</si>
  <si>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</si>
  <si>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</si>
  <si>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</si>
  <si>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</si>
  <si>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</si>
  <si>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</si>
  <si>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</si>
  <si>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</si>
  <si>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</si>
  <si>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</si>
  <si>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</si>
  <si>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</si>
  <si>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</si>
  <si>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</si>
  <si>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</si>
  <si>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</si>
  <si>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</si>
  <si>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</si>
  <si>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</si>
  <si>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</si>
  <si>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</si>
  <si>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</si>
  <si>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</si>
  <si>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</si>
  <si>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</si>
  <si>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</si>
  <si>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</si>
  <si>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</si>
  <si>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</si>
  <si>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</si>
  <si>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</si>
  <si>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</si>
  <si>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</si>
  <si>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</si>
  <si>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</si>
  <si>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</si>
  <si>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</si>
  <si>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</si>
  <si>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</si>
  <si>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</si>
  <si>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</si>
  <si>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</si>
  <si>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</si>
  <si>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</si>
  <si>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</si>
  <si>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</si>
  <si>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</si>
  <si>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</si>
  <si>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</si>
  <si>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</si>
  <si>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</si>
  <si>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</si>
  <si>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</si>
  <si>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</si>
  <si>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</si>
  <si>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</si>
  <si>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</si>
  <si>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</si>
  <si>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</si>
  <si>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</si>
  <si>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</si>
  <si>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</si>
  <si>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</si>
  <si>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</si>
  <si>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</si>
  <si>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</si>
  <si>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</si>
  <si>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</si>
  <si>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</si>
  <si>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</si>
  <si>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</si>
  <si>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</si>
  <si>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</si>
  <si>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</si>
  <si>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</si>
  <si>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</si>
  <si>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</si>
  <si>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</si>
  <si>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</si>
  <si>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</si>
  <si>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</si>
  <si>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</si>
  <si>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</si>
  <si>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</si>
  <si>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</si>
  <si>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</si>
  <si>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</si>
  <si>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</si>
  <si>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</si>
  <si>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</si>
  <si>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</si>
  <si>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</si>
  <si>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</si>
  <si>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</si>
  <si>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</si>
  <si>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</si>
  <si>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</si>
  <si>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</si>
  <si>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</si>
  <si>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</si>
  <si>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</si>
  <si>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</si>
  <si>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</si>
  <si>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</si>
  <si>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</si>
  <si>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</si>
  <si>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</si>
  <si>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</si>
  <si>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</si>
  <si>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</si>
  <si>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</si>
  <si>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</si>
  <si>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</si>
  <si>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</si>
  <si>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</si>
  <si>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</si>
  <si>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</si>
  <si>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</si>
  <si>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</si>
  <si>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</si>
  <si>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</si>
  <si>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</si>
  <si>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</si>
  <si>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</si>
  <si>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</si>
  <si>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</si>
  <si>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</si>
  <si>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</si>
  <si>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</si>
  <si>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</si>
  <si>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</si>
  <si>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</si>
  <si>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</si>
  <si>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</si>
  <si>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</si>
  <si>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</si>
  <si>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</si>
  <si>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</si>
  <si>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</si>
  <si>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</si>
  <si>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</si>
  <si>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</si>
  <si>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</si>
  <si>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</si>
  <si>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</si>
  <si>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</si>
  <si>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</si>
  <si>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</si>
  <si>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</si>
  <si>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</si>
  <si>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</si>
  <si>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</si>
  <si>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</si>
  <si>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</si>
  <si>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</si>
  <si>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</si>
  <si>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</si>
  <si>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</si>
  <si>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</si>
  <si>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</si>
  <si>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</si>
  <si>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</si>
  <si>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</si>
  <si>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</si>
  <si>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</si>
  <si>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</si>
  <si>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</si>
  <si>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</si>
  <si>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</si>
  <si>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</si>
  <si>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</si>
  <si>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</si>
  <si>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</si>
  <si>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</si>
  <si>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</si>
  <si>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</si>
  <si>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</si>
  <si>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</si>
  <si>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</si>
  <si>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</si>
  <si>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</si>
  <si>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</si>
  <si>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</si>
  <si>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</si>
  <si>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</si>
  <si>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</si>
  <si>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</si>
  <si>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</si>
  <si>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</si>
  <si>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</si>
  <si>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</si>
  <si>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</si>
  <si>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</si>
  <si>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</si>
  <si>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</si>
  <si>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</si>
  <si>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</si>
  <si>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</si>
  <si>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</si>
  <si>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</si>
  <si>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</si>
  <si>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</si>
  <si>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</si>
  <si>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</si>
  <si>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</si>
  <si>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</si>
  <si>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</si>
  <si>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</si>
  <si>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</si>
  <si>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</si>
  <si>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</si>
  <si>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</si>
  <si>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</si>
  <si>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</si>
  <si>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</si>
  <si>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</si>
  <si>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</si>
  <si>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</si>
  <si>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</si>
  <si>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</si>
  <si>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</si>
  <si>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</si>
  <si>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</si>
  <si>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</si>
  <si>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</si>
  <si>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</si>
  <si>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</si>
  <si>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</si>
  <si>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</si>
  <si>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</si>
  <si>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</si>
  <si>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</si>
  <si>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</si>
  <si>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</si>
  <si>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</si>
  <si>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</si>
  <si>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</si>
  <si>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</si>
  <si>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</si>
  <si>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</si>
  <si>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</si>
  <si>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</si>
  <si>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</si>
  <si>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</si>
  <si>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</si>
  <si>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</si>
  <si>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</si>
  <si>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</si>
  <si>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</si>
  <si>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</si>
  <si>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</si>
  <si>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</si>
  <si>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</si>
  <si>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</si>
  <si>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</si>
  <si>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</si>
  <si>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</si>
  <si>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</si>
  <si>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</si>
  <si>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</si>
  <si>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</si>
  <si>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</si>
  <si>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</si>
  <si>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</si>
  <si>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</si>
  <si>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</si>
  <si>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</si>
  <si>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</si>
  <si>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</si>
  <si>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</si>
  <si>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</si>
  <si>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</si>
  <si>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</si>
  <si>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</si>
  <si>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</si>
  <si>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</si>
  <si>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</si>
  <si>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</si>
  <si>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</si>
  <si>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</si>
  <si>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</si>
  <si>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</si>
  <si>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</si>
  <si>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</si>
  <si>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</si>
  <si>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</si>
  <si>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</si>
  <si>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</si>
  <si>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</si>
  <si>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</si>
  <si>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</si>
  <si>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</si>
  <si>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</si>
  <si>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</si>
  <si>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</si>
  <si>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</si>
  <si>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</si>
  <si>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</si>
  <si>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</si>
  <si>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</si>
  <si>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</si>
  <si>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</si>
  <si>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</si>
  <si>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</si>
  <si>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</si>
  <si>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</si>
  <si>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</si>
  <si>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</si>
  <si>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</si>
  <si>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</si>
  <si>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</si>
  <si>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</si>
  <si>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</si>
  <si>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</si>
  <si>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</si>
  <si>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</si>
  <si>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</si>
  <si>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</si>
  <si>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</si>
  <si>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</si>
  <si>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</si>
  <si>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</si>
  <si>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</si>
  <si>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</si>
  <si>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</si>
  <si>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</si>
  <si>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</si>
  <si>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</si>
  <si>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</si>
  <si>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</si>
  <si>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</si>
  <si>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</si>
  <si>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</si>
  <si>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</si>
  <si>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</si>
  <si>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</si>
  <si>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</si>
  <si>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</si>
  <si>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</si>
  <si>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</si>
  <si>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</si>
  <si>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</si>
  <si>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</si>
  <si>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</si>
  <si>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</si>
  <si>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</si>
  <si>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</si>
  <si>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</si>
  <si>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</si>
  <si>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</si>
  <si>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</si>
  <si>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</si>
  <si>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</si>
  <si>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</si>
  <si>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</si>
  <si>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</si>
  <si>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</si>
  <si>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</si>
  <si>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</si>
  <si>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</si>
  <si>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</si>
  <si>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</si>
  <si>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</si>
  <si>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</si>
  <si>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</si>
  <si>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</si>
  <si>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</si>
  <si>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</si>
  <si>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</si>
  <si>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</si>
  <si>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</si>
  <si>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</si>
  <si>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</si>
  <si>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</si>
  <si>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</si>
  <si>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</si>
  <si>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</si>
  <si>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</si>
  <si>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</si>
  <si>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</si>
  <si>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</si>
  <si>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</si>
  <si>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</si>
  <si>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</si>
  <si>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</si>
  <si>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</si>
  <si>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</si>
  <si>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</si>
  <si>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</si>
  <si>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</si>
  <si>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</si>
  <si>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</si>
  <si>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</si>
  <si>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</si>
  <si>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</si>
  <si>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</si>
  <si>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</si>
  <si>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</si>
  <si>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</si>
  <si>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</si>
  <si>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</si>
  <si>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</si>
  <si>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</si>
  <si>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</si>
  <si>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</si>
  <si>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</si>
  <si>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</si>
  <si>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</si>
  <si>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</si>
  <si>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</si>
  <si>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</si>
  <si>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</si>
  <si>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</si>
  <si>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</si>
  <si>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</si>
  <si>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</si>
  <si>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</si>
  <si>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</si>
  <si>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</si>
  <si>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</si>
  <si>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</si>
  <si>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</si>
  <si>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</si>
  <si>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</si>
  <si>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</si>
  <si>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</si>
  <si>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</si>
  <si>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</si>
  <si>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</si>
  <si>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</si>
  <si>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</si>
  <si>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</si>
  <si>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</si>
  <si>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</si>
  <si>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</si>
  <si>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</si>
  <si>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</si>
  <si>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</si>
  <si>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</si>
  <si>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</si>
  <si>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</si>
  <si>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</si>
  <si>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</si>
  <si>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</si>
  <si>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</si>
  <si>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</si>
  <si>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</si>
  <si>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</si>
  <si>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</si>
  <si>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</si>
  <si>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</si>
  <si>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</si>
  <si>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</si>
  <si>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</si>
  <si>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</si>
  <si>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</si>
  <si>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</si>
  <si>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</si>
  <si>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</si>
  <si>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</si>
  <si>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</si>
  <si>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</si>
  <si>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</si>
  <si>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</si>
  <si>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</si>
  <si>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</si>
  <si>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</si>
  <si>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</si>
  <si>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</si>
  <si>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</si>
  <si>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</si>
  <si>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</si>
  <si>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</si>
  <si>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</si>
  <si>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</si>
  <si>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</si>
  <si>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</si>
  <si>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</si>
  <si>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</si>
  <si>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</si>
  <si>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</si>
  <si>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</si>
  <si>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</si>
  <si>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</si>
  <si>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</si>
  <si>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</si>
  <si>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</si>
  <si>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</si>
  <si>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</si>
  <si>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</si>
  <si>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</si>
  <si>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</si>
  <si>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</si>
  <si>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</si>
  <si>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</si>
  <si>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</si>
  <si>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</si>
  <si>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</si>
  <si>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</si>
  <si>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</si>
  <si>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</si>
  <si>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</si>
  <si>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</si>
  <si>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</si>
  <si>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</si>
  <si>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</si>
  <si>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</si>
  <si>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</si>
  <si>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</si>
  <si>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</si>
  <si>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</si>
  <si>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</si>
  <si>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</si>
  <si>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</si>
  <si>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</si>
  <si>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</si>
  <si>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</si>
  <si>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</si>
  <si>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</si>
  <si>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</si>
  <si>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</si>
  <si>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</si>
  <si>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</si>
  <si>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</si>
  <si>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</si>
  <si>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</si>
  <si>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</si>
  <si>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</si>
  <si>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</si>
  <si>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</si>
  <si>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</si>
  <si>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</si>
  <si>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</si>
  <si>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</si>
  <si>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</si>
  <si>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</si>
  <si>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</si>
  <si>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</si>
  <si>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</si>
  <si>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</si>
  <si>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</si>
  <si>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</si>
  <si>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</si>
  <si>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</si>
  <si>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</si>
  <si>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</si>
  <si>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</si>
  <si>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</si>
  <si>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</si>
  <si>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</si>
  <si>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</si>
  <si>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</si>
  <si>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</si>
  <si>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</si>
  <si>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</si>
  <si>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</si>
  <si>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</si>
  <si>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</si>
  <si>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</si>
  <si>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</si>
  <si>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</si>
  <si>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</si>
  <si>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</si>
  <si>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</si>
  <si>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</si>
  <si>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</si>
  <si>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</si>
  <si>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</si>
  <si>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</si>
  <si>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</si>
  <si>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</si>
  <si>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</si>
  <si>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</si>
  <si>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</si>
  <si>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</si>
  <si>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</si>
  <si>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</si>
  <si>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</si>
  <si>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</si>
  <si>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</si>
  <si>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</si>
  <si>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</si>
  <si>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</si>
  <si>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</si>
  <si>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</si>
  <si>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</si>
  <si>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</si>
  <si>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</si>
  <si>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</si>
  <si>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</si>
  <si>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</si>
  <si>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</si>
  <si>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</si>
  <si>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</si>
  <si>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</si>
  <si>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</si>
  <si>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</si>
  <si>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</si>
  <si>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</si>
  <si>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</si>
  <si>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</si>
  <si>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</si>
  <si>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</si>
  <si>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</si>
  <si>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</si>
  <si>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</si>
  <si>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</si>
  <si>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</si>
  <si>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</si>
  <si>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</si>
  <si>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</si>
  <si>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</si>
  <si>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</si>
  <si>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</si>
  <si>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</si>
  <si>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</si>
  <si>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</si>
  <si>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</si>
  <si>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</si>
  <si>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</si>
  <si>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</si>
  <si>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</si>
  <si>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</si>
  <si>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</si>
  <si>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</si>
  <si>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</si>
  <si>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</si>
  <si>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</si>
  <si>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</si>
  <si>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</si>
  <si>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</si>
  <si>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</si>
  <si>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</si>
  <si>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</si>
  <si>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</si>
  <si>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</si>
  <si>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</si>
  <si>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</si>
  <si>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</si>
  <si>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</si>
  <si>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</si>
  <si>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</si>
  <si>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</si>
  <si>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</si>
  <si>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</si>
  <si>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</si>
  <si>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</si>
  <si>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</si>
  <si>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</si>
  <si>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</si>
  <si>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</si>
  <si>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</si>
  <si>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</si>
  <si>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</si>
  <si>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</si>
  <si>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</si>
  <si>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</si>
  <si>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</si>
  <si>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</si>
  <si>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</si>
  <si>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</si>
  <si>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</si>
  <si>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</si>
  <si>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</si>
  <si>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</si>
  <si>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</si>
  <si>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</si>
  <si>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</si>
  <si>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</si>
  <si>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</si>
  <si>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</si>
  <si>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</si>
  <si>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</si>
  <si>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</si>
  <si>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</si>
  <si>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</si>
  <si>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</si>
  <si>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</si>
  <si>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</si>
  <si>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</si>
  <si>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</si>
  <si>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</si>
  <si>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</si>
  <si>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</si>
  <si>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</si>
  <si>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</si>
  <si>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</si>
  <si>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</si>
  <si>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</si>
  <si>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</si>
  <si>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</si>
  <si>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</si>
  <si>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</si>
  <si>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</si>
  <si>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</si>
  <si>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</si>
  <si>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</si>
  <si>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</si>
  <si>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</si>
  <si>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</si>
  <si>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</si>
  <si>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</si>
  <si>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</si>
  <si>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</si>
  <si>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</si>
  <si>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</si>
  <si>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</si>
  <si>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</si>
  <si>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</si>
  <si>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</si>
  <si>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</si>
  <si>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</si>
  <si>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</si>
  <si>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</si>
  <si>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</si>
  <si>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</si>
  <si>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</si>
  <si>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</si>
  <si>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</si>
  <si>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</si>
  <si>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</si>
  <si>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</si>
  <si>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</si>
  <si>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</si>
  <si>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</si>
  <si>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</si>
  <si>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</si>
  <si>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</si>
  <si>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</si>
  <si>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</si>
  <si>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</si>
  <si>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</si>
  <si>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</si>
  <si>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</si>
  <si>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</si>
  <si>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</si>
  <si>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</si>
  <si>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</si>
  <si>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</si>
  <si>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</si>
  <si>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</si>
  <si>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</si>
  <si>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</si>
  <si>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</si>
  <si>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</si>
  <si>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</si>
  <si>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</si>
  <si>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</si>
  <si>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</si>
  <si>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</si>
  <si>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</si>
  <si>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</si>
  <si>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</si>
  <si>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</si>
  <si>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</si>
  <si>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</si>
  <si>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</si>
  <si>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</si>
  <si>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</si>
  <si>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</si>
  <si>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</si>
  <si>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</si>
  <si>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</si>
  <si>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</si>
  <si>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</si>
  <si>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</si>
  <si>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</si>
  <si>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</si>
  <si>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</si>
  <si>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</si>
  <si>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</si>
  <si>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</si>
  <si>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</si>
  <si>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</si>
  <si>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</si>
  <si>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</si>
  <si>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</si>
  <si>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</si>
  <si>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</si>
  <si>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</si>
  <si>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</si>
  <si>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</si>
  <si>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</si>
  <si>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</si>
  <si>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</si>
  <si>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</si>
  <si>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</si>
  <si>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</si>
  <si>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</si>
  <si>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</si>
  <si>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</si>
  <si>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</si>
  <si>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</si>
  <si>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</si>
  <si>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</si>
  <si>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</si>
  <si>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</si>
  <si>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</si>
  <si>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</si>
  <si>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</si>
  <si>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</si>
  <si>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</si>
  <si>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</si>
  <si>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</si>
  <si>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</si>
  <si>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</si>
  <si>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</si>
  <si>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</si>
  <si>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</si>
  <si>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</si>
  <si>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</si>
  <si>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</si>
  <si>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</si>
  <si>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</si>
  <si>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</si>
  <si>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</si>
  <si>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</si>
  <si>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</si>
  <si>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</si>
  <si>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</si>
  <si>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</si>
  <si>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</si>
  <si>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</si>
  <si>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</si>
  <si>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</si>
  <si>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</si>
  <si>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</si>
  <si>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</si>
  <si>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</si>
  <si>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</si>
  <si>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</si>
  <si>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</si>
  <si>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</si>
  <si>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</si>
  <si>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</si>
  <si>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</si>
  <si>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</si>
  <si>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</si>
  <si>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</si>
  <si>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</si>
  <si>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</si>
  <si>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</si>
  <si>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</si>
  <si>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</si>
  <si>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</si>
  <si>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</si>
  <si>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</si>
  <si>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</si>
  <si>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</si>
  <si>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</si>
  <si>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</si>
  <si>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</si>
  <si>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</si>
  <si>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</si>
  <si>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</si>
  <si>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</si>
  <si>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</si>
  <si>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</si>
  <si>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</si>
  <si>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</si>
  <si>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</si>
  <si>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</si>
  <si>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</si>
  <si>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</si>
  <si>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</si>
  <si>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</si>
  <si>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</si>
  <si>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</si>
  <si>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</si>
  <si>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</si>
  <si>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</si>
  <si>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</si>
  <si>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</si>
  <si>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</si>
  <si>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</si>
  <si>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</si>
  <si>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</si>
  <si>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</si>
  <si>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</si>
  <si>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</si>
  <si>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</si>
  <si>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</si>
  <si>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</si>
  <si>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</si>
  <si>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</si>
  <si>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</si>
  <si>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</si>
  <si>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</si>
  <si>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</si>
  <si>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</si>
  <si>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</si>
  <si>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</si>
  <si>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</si>
  <si>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</si>
  <si>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</si>
  <si>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</si>
  <si>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</si>
  <si>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</si>
  <si>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</si>
  <si>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</si>
  <si>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</si>
  <si>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</si>
  <si>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</si>
  <si>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</si>
  <si>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</si>
  <si>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</si>
  <si>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</si>
  <si>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</si>
  <si>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</si>
  <si>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</si>
  <si>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</si>
  <si>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</si>
  <si>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</si>
  <si>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</si>
  <si>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</si>
  <si>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</si>
  <si>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</si>
  <si>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</si>
  <si>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</si>
  <si>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</si>
  <si>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</si>
  <si>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</si>
  <si>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</si>
  <si>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</si>
  <si>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</si>
  <si>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</si>
  <si>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</si>
  <si>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</si>
  <si>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</si>
  <si>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</si>
  <si>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</si>
  <si>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</si>
  <si>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</si>
  <si>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</si>
  <si>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</si>
  <si>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</si>
  <si>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</si>
  <si>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</si>
  <si>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</si>
  <si>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</si>
  <si>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</si>
  <si>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</si>
  <si>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</si>
  <si>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</si>
  <si>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</si>
  <si>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</si>
  <si>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</si>
  <si>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</si>
  <si>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</si>
  <si>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</si>
  <si>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</si>
  <si>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</si>
  <si>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</si>
  <si>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</si>
  <si>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</si>
  <si>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</si>
  <si>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</si>
  <si>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</si>
  <si>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</si>
  <si>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</si>
  <si>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</si>
  <si>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</si>
  <si>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</si>
  <si>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</si>
  <si>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</si>
  <si>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</si>
  <si>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</si>
  <si>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</si>
  <si>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</si>
  <si>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</si>
  <si>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</si>
  <si>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</si>
  <si>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</si>
  <si>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</si>
  <si>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</si>
  <si>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</si>
  <si>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</si>
  <si>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</si>
  <si>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</si>
  <si>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</si>
  <si>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</si>
  <si>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</si>
  <si>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</si>
  <si>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</si>
  <si>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</si>
  <si>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</si>
  <si>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</si>
  <si>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</si>
  <si>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</si>
  <si>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</si>
  <si>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</si>
  <si>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</si>
  <si>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</si>
  <si>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</si>
  <si>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</si>
  <si>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</si>
  <si>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</si>
  <si>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</si>
  <si>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</si>
  <si>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</si>
  <si>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</si>
  <si>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</si>
  <si>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</si>
  <si>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</si>
  <si>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</si>
  <si>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</si>
  <si>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</si>
  <si>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</si>
  <si>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</si>
  <si>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</si>
  <si>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</si>
  <si>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</si>
  <si>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</si>
  <si>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</si>
  <si>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Q4 2024</t>
  </si>
  <si>
    <t>30/01/25</t>
  </si>
  <si>
    <t>31/12/24</t>
  </si>
  <si>
    <t>Nykredit Realkredit - Capital Center H</t>
  </si>
  <si>
    <t>Cut-off Date: 31/12/24</t>
  </si>
  <si>
    <t>31 December 2024</t>
  </si>
  <si>
    <t>Reporting Date: 05/02/25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</si>
</sst>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J10" sqref="J10"/>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2413</v>
      </c>
      <c r="K3" s="193" t="s">
        <v>2830</v>
      </c>
      <c r="L3" s="194" t="s">
        <v>2958</v>
      </c>
      <c r="M3" s="194" t="s">
        <v>2959</v>
      </c>
    </row>
    <row r="5" spans="1:13" x14ac:dyDescent="0.25">
      <c r="L5" t="s">
        <v>2831</v>
      </c>
    </row>
    <row r="6" spans="1:13" x14ac:dyDescent="0.25">
      <c r="L6" s="193" t="s">
        <v>2832</v>
      </c>
    </row>
    <row r="18" spans="1:8" ht="18.75" x14ac:dyDescent="0.3">
      <c r="A18" s="441" t="s">
        <v>2833</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NTT\2024-12\3002_05 HTT\</v>
      </c>
    </row>
    <row r="41" spans="1:1" x14ac:dyDescent="0.25">
      <c r="A41" t="s">
        <v>2409</v>
      </c>
    </row>
    <row r="42" spans="1:1" x14ac:dyDescent="0.25">
      <c r="A42" t="str" cm="1">
        <f t="array" ref="A42">Table1[Kapitalcenter]</f>
        <v>H</v>
      </c>
    </row>
    <row r="43" spans="1:1" x14ac:dyDescent="0.25">
      <c r="A43" t="str" cm="1">
        <f t="array" ref="A43">Table1[Årstal]&amp;"_"&amp;Table1[Kvartal]</f>
        <v>2024_Q4</v>
      </c>
    </row>
    <row r="44" spans="1:1" x14ac:dyDescent="0.25">
      <c r="A44" t="str" cm="1">
        <f t="array" ref="A44">"S:\Product_Reporting\3_Ekstern\3002 HTT NTT\"&amp;$H$3&amp;"-"&amp;Table1[Måned]&amp;"\3002_06 NTT\"</f>
        <v>S:\Product_Reporting\3_Ekstern\3002 HTT NTT\2024-12\3002_06 NTT\</v>
      </c>
    </row>
    <row r="45" spans="1:1" x14ac:dyDescent="0.25">
      <c r="A45" s="195" t="str" cm="1">
        <f t="array" ref="A45">"S:\ECBC Labbeling af Covered Bonds\"&amp;Table1[Årstal]&amp;Table1[Kvartal]&amp;"\Til S&amp;P\"</f>
        <v>S:\ECBC Labbeling af Covered Bonds\2024Q4\Til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2956</v>
      </c>
    </row>
    <row r="54" spans="1:1" x14ac:dyDescent="0.25">
      <c r="A54" t="s">
        <v>2823</v>
      </c>
    </row>
    <row r="55" spans="1:1" x14ac:dyDescent="0.25">
      <c r="A55" t="s">
        <v>2824</v>
      </c>
    </row>
    <row r="56" spans="1:1" x14ac:dyDescent="0.25">
      <c r="A56" t="s">
        <v>2405</v>
      </c>
    </row>
    <row r="57" spans="1:1" x14ac:dyDescent="0.25">
      <c r="A57" t="s">
        <v>2825</v>
      </c>
    </row>
    <row r="58" spans="1:1" x14ac:dyDescent="0.25">
      <c r="A58" t="s">
        <v>2826</v>
      </c>
    </row>
    <row r="60" spans="1:1" x14ac:dyDescent="0.25">
      <c r="A60" t="s">
        <v>2827</v>
      </c>
    </row>
    <row r="61" spans="1:1" x14ac:dyDescent="0.25">
      <c r="A61" s="193" t="s">
        <v>2828</v>
      </c>
    </row>
    <row r="62" spans="1:1" x14ac:dyDescent="0.25">
      <c r="A62" s="193" t="s">
        <v>2407</v>
      </c>
    </row>
    <row r="63" spans="1:1" x14ac:dyDescent="0.25">
      <c r="A63" s="193" t="s">
        <v>2829</v>
      </c>
    </row>
    <row r="64" spans="1:1" x14ac:dyDescent="0.25">
      <c r="A64" s="193" t="s">
        <v>2830</v>
      </c>
    </row>
    <row r="66" spans="1:1" x14ac:dyDescent="0.25">
      <c r="A66" s="195" t="str" cm="1">
        <f t="array" ref="A66">"S:\ECBC Labbeling af Covered Bonds\"&amp;Table1[Årstal]&amp;Table1[Kvartal]&amp;"\"</f>
        <v>S:\ECBC Labbeling af Covered Bonds\2024Q4\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2815</v>
      </c>
    </row>
    <row r="13" spans="1:3" ht="30" x14ac:dyDescent="0.25">
      <c r="A13" s="1" t="s">
        <v>794</v>
      </c>
      <c r="B13" s="65" t="s">
        <v>793</v>
      </c>
      <c r="C13" s="148" t="s">
        <v>2816</v>
      </c>
    </row>
    <row r="14" spans="1:3" x14ac:dyDescent="0.25">
      <c r="A14" s="1" t="s">
        <v>796</v>
      </c>
      <c r="B14" s="65" t="s">
        <v>795</v>
      </c>
      <c r="C14" s="148" t="s">
        <v>2817</v>
      </c>
    </row>
    <row r="15" spans="1:3" ht="30" x14ac:dyDescent="0.25">
      <c r="A15" s="1" t="s">
        <v>798</v>
      </c>
      <c r="B15" s="65" t="s">
        <v>797</v>
      </c>
      <c r="C15" s="148"/>
    </row>
    <row r="16" spans="1:3" x14ac:dyDescent="0.25">
      <c r="A16" s="1" t="s">
        <v>800</v>
      </c>
      <c r="B16" s="65" t="s">
        <v>799</v>
      </c>
      <c r="C16" s="148" t="s">
        <v>2818</v>
      </c>
    </row>
    <row r="17" spans="1:3" ht="30" customHeight="1" x14ac:dyDescent="0.25">
      <c r="A17" s="1" t="s">
        <v>802</v>
      </c>
      <c r="B17" s="69" t="s">
        <v>801</v>
      </c>
      <c r="C17" s="148" t="s">
        <v>2465</v>
      </c>
    </row>
    <row r="18" spans="1:3" x14ac:dyDescent="0.25">
      <c r="A18" s="1" t="s">
        <v>804</v>
      </c>
      <c r="B18" s="69" t="s">
        <v>803</v>
      </c>
      <c r="C18" s="148" t="s">
        <v>2819</v>
      </c>
    </row>
    <row r="19" spans="1:3" x14ac:dyDescent="0.25">
      <c r="A19" s="1" t="s">
        <v>2249</v>
      </c>
      <c r="B19" s="69" t="s">
        <v>805</v>
      </c>
      <c r="C19" s="148" t="s">
        <v>2820</v>
      </c>
    </row>
    <row r="20" spans="1:3" x14ac:dyDescent="0.25">
      <c r="A20" s="1" t="s">
        <v>2251</v>
      </c>
      <c r="B20" s="65" t="s">
        <v>2248</v>
      </c>
      <c r="C20" s="148" t="s">
        <v>2821</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abSelected="1" topLeftCell="A21" zoomScale="80" zoomScaleNormal="80" workbookViewId="0">
      <selection activeCell="D22" sqref="D22"/>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zoomScale="85" zoomScaleNormal="85" zoomScaleSheetLayoutView="85" workbookViewId="0">
      <selection activeCell="E11" sqref="E11"/>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2962</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9" sqref="C9:C42"/>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2957</v>
      </c>
      <c r="D9" s="227"/>
      <c r="E9" s="227"/>
      <c r="F9" s="227"/>
    </row>
    <row r="10" spans="2:6" x14ac:dyDescent="0.25">
      <c r="B10" s="228" t="s">
        <v>2549</v>
      </c>
      <c r="C10" s="229">
        <v>1773037.809698625</v>
      </c>
      <c r="D10" s="230"/>
      <c r="E10" s="230"/>
      <c r="F10" s="230"/>
    </row>
    <row r="11" spans="2:6" x14ac:dyDescent="0.25">
      <c r="B11" s="228" t="s">
        <v>2550</v>
      </c>
      <c r="C11" s="229">
        <v>1424449.9718263799</v>
      </c>
      <c r="D11" s="230"/>
      <c r="E11" s="230"/>
      <c r="F11" s="230"/>
    </row>
    <row r="12" spans="2:6" x14ac:dyDescent="0.25">
      <c r="B12" s="231" t="s">
        <v>2551</v>
      </c>
      <c r="C12" s="232">
        <v>1424449.9718263799</v>
      </c>
      <c r="D12" s="233"/>
      <c r="E12" s="233"/>
      <c r="F12" s="233"/>
    </row>
    <row r="13" spans="2:6" x14ac:dyDescent="0.25">
      <c r="B13" s="234" t="s">
        <v>2552</v>
      </c>
      <c r="C13" s="235">
        <v>0.21299999999999999</v>
      </c>
      <c r="D13" s="235"/>
      <c r="E13" s="235"/>
      <c r="F13" s="235"/>
    </row>
    <row r="14" spans="2:6" x14ac:dyDescent="0.25">
      <c r="B14" s="228" t="s">
        <v>2553</v>
      </c>
      <c r="C14" s="236">
        <v>0.23399999998999998</v>
      </c>
      <c r="D14" s="236"/>
      <c r="E14" s="236"/>
      <c r="F14" s="236"/>
    </row>
    <row r="15" spans="2:6" x14ac:dyDescent="0.25">
      <c r="B15" s="228" t="s">
        <v>2554</v>
      </c>
      <c r="C15" s="229">
        <v>1398270.71921931</v>
      </c>
      <c r="D15" s="230"/>
      <c r="E15" s="230"/>
      <c r="F15" s="230"/>
    </row>
    <row r="16" spans="2:6" x14ac:dyDescent="0.25">
      <c r="B16" s="228" t="s">
        <v>2555</v>
      </c>
      <c r="C16" s="229">
        <v>64889.52958024</v>
      </c>
      <c r="D16" s="230"/>
      <c r="E16" s="230"/>
      <c r="F16" s="230"/>
    </row>
    <row r="17" spans="2:6" x14ac:dyDescent="0.25">
      <c r="B17" s="237" t="s">
        <v>2556</v>
      </c>
      <c r="C17" s="229">
        <v>642.31128010000043</v>
      </c>
      <c r="D17" s="230"/>
      <c r="E17" s="230"/>
      <c r="F17" s="230"/>
    </row>
    <row r="18" spans="2:6" x14ac:dyDescent="0.25">
      <c r="B18" s="238" t="s">
        <v>2557</v>
      </c>
      <c r="C18" s="401">
        <v>16527.785277322604</v>
      </c>
      <c r="D18" s="239"/>
      <c r="E18" s="239"/>
      <c r="F18" s="239"/>
    </row>
    <row r="19" spans="2:6" x14ac:dyDescent="0.25">
      <c r="B19" s="240" t="s">
        <v>2558</v>
      </c>
      <c r="C19" s="241">
        <v>-248.33088989999999</v>
      </c>
      <c r="D19" s="239"/>
      <c r="E19" s="239"/>
      <c r="F19" s="239"/>
    </row>
    <row r="20" spans="2:6" x14ac:dyDescent="0.25">
      <c r="B20" s="228" t="s">
        <v>2559</v>
      </c>
      <c r="C20" s="229">
        <v>30.114077250000001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1424.4499718263799</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3.4438175181334918</v>
      </c>
      <c r="D28" s="250"/>
      <c r="E28" s="250"/>
      <c r="F28" s="251"/>
    </row>
    <row r="29" spans="2:6" x14ac:dyDescent="0.25">
      <c r="B29" s="248" t="s">
        <v>2565</v>
      </c>
      <c r="C29" s="249">
        <v>33.840924598466245</v>
      </c>
      <c r="D29" s="251"/>
      <c r="E29" s="251"/>
      <c r="F29" s="251"/>
    </row>
    <row r="30" spans="2:6" x14ac:dyDescent="0.25">
      <c r="B30" s="248" t="s">
        <v>2566</v>
      </c>
      <c r="C30" s="249">
        <v>1387.1652297097801</v>
      </c>
      <c r="D30" s="251"/>
      <c r="E30" s="251"/>
      <c r="F30" s="251"/>
    </row>
    <row r="31" spans="2:6" x14ac:dyDescent="0.25">
      <c r="B31" s="231" t="s">
        <v>2567</v>
      </c>
      <c r="C31" s="252"/>
      <c r="D31" s="253"/>
      <c r="E31" s="253"/>
      <c r="F31" s="253"/>
    </row>
    <row r="32" spans="2:6" x14ac:dyDescent="0.25">
      <c r="B32" s="248" t="s">
        <v>2568</v>
      </c>
      <c r="C32" s="249">
        <v>1357.0770917777279</v>
      </c>
      <c r="D32" s="251"/>
      <c r="E32" s="251"/>
      <c r="F32" s="251"/>
    </row>
    <row r="33" spans="2:6" x14ac:dyDescent="0.25">
      <c r="B33" s="248" t="s">
        <v>2569</v>
      </c>
      <c r="C33" s="249">
        <v>33.233517493020152</v>
      </c>
      <c r="D33" s="251"/>
      <c r="E33" s="251"/>
      <c r="F33" s="251"/>
    </row>
    <row r="34" spans="2:6" x14ac:dyDescent="0.25">
      <c r="B34" s="248" t="s">
        <v>2570</v>
      </c>
      <c r="C34" s="249">
        <v>0</v>
      </c>
      <c r="D34" s="255"/>
      <c r="E34" s="255"/>
      <c r="F34" s="255"/>
    </row>
    <row r="35" spans="2:6" x14ac:dyDescent="0.25">
      <c r="B35" s="248" t="s">
        <v>2571</v>
      </c>
      <c r="C35" s="249">
        <v>34.139362555631621</v>
      </c>
      <c r="D35" s="255"/>
      <c r="E35" s="255"/>
      <c r="F35" s="255"/>
    </row>
    <row r="36" spans="2:6" x14ac:dyDescent="0.25">
      <c r="B36" s="231" t="s">
        <v>2572</v>
      </c>
      <c r="C36" s="256"/>
      <c r="D36" s="253"/>
      <c r="E36" s="253"/>
      <c r="F36" s="253"/>
    </row>
    <row r="37" spans="2:6" ht="30" x14ac:dyDescent="0.25">
      <c r="B37" s="248" t="s">
        <v>2573</v>
      </c>
      <c r="C37" s="249">
        <v>1078.0228778180422</v>
      </c>
      <c r="D37" s="251"/>
      <c r="E37" s="251"/>
      <c r="F37" s="251"/>
    </row>
    <row r="38" spans="2:6" ht="30" x14ac:dyDescent="0.25">
      <c r="B38" s="248" t="s">
        <v>2574</v>
      </c>
      <c r="C38" s="249">
        <v>265.00020321683547</v>
      </c>
      <c r="D38" s="251"/>
      <c r="E38" s="251"/>
      <c r="F38" s="251"/>
    </row>
    <row r="39" spans="2:6" x14ac:dyDescent="0.25">
      <c r="B39" s="248" t="s">
        <v>2575</v>
      </c>
      <c r="C39" s="249">
        <v>81.426890791502302</v>
      </c>
      <c r="D39" s="251"/>
      <c r="E39" s="251"/>
      <c r="F39" s="251"/>
    </row>
    <row r="40" spans="2:6" x14ac:dyDescent="0.25">
      <c r="B40" s="231" t="s">
        <v>2576</v>
      </c>
      <c r="C40" s="402"/>
      <c r="D40" s="257"/>
      <c r="E40" s="257"/>
      <c r="F40" s="257"/>
    </row>
    <row r="41" spans="2:6" x14ac:dyDescent="0.25">
      <c r="B41" s="228" t="s">
        <v>2577</v>
      </c>
      <c r="C41" s="258">
        <v>15.206070669923767</v>
      </c>
      <c r="D41" s="259"/>
      <c r="E41" s="259"/>
      <c r="F41" s="260"/>
    </row>
    <row r="42" spans="2:6" ht="30" x14ac:dyDescent="0.25">
      <c r="B42" s="237" t="s">
        <v>2578</v>
      </c>
      <c r="C42" s="261">
        <v>5.2543462025699998</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15" zoomScale="85" zoomScaleNormal="85" zoomScaleSheetLayoutView="85" workbookViewId="0">
      <selection activeCell="F10" sqref="F10"/>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56"/>
      <c r="C5" s="456"/>
      <c r="D5" s="456"/>
      <c r="E5" s="456"/>
      <c r="F5" s="456"/>
      <c r="G5" s="456"/>
      <c r="H5" s="456"/>
      <c r="I5" s="456"/>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Q4 2024</v>
      </c>
      <c r="G7" s="266"/>
      <c r="H7" s="266"/>
      <c r="I7" s="266"/>
    </row>
    <row r="8" spans="2:9" x14ac:dyDescent="0.25">
      <c r="B8" s="268" t="s">
        <v>2582</v>
      </c>
      <c r="F8" s="229">
        <f>F10+F13</f>
        <v>808591.89925952489</v>
      </c>
      <c r="G8" s="230"/>
      <c r="H8" s="230"/>
      <c r="I8" s="269"/>
    </row>
    <row r="9" spans="2:9" x14ac:dyDescent="0.25">
      <c r="B9" s="270" t="s">
        <v>2584</v>
      </c>
      <c r="F9" s="271">
        <v>1</v>
      </c>
      <c r="G9" s="230"/>
      <c r="H9" s="230"/>
      <c r="I9" s="269"/>
    </row>
    <row r="10" spans="2:9" x14ac:dyDescent="0.25">
      <c r="B10" s="268" t="s">
        <v>2585</v>
      </c>
      <c r="F10" s="272">
        <f>'A. HTT General'!C56</f>
        <v>29917.900272602979</v>
      </c>
      <c r="G10" s="273"/>
      <c r="H10" s="273"/>
      <c r="I10" s="274"/>
    </row>
    <row r="11" spans="2:9" x14ac:dyDescent="0.25">
      <c r="B11" s="268" t="s">
        <v>2586</v>
      </c>
      <c r="C11" s="268" t="s">
        <v>139</v>
      </c>
      <c r="D11" s="268"/>
      <c r="E11" s="268"/>
      <c r="F11" s="275">
        <f>F10/F13</f>
        <v>3.8421599169263465E-2</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778673.99898692186</v>
      </c>
      <c r="G13" s="269"/>
      <c r="H13" s="269"/>
      <c r="I13" s="269"/>
    </row>
    <row r="14" spans="2:9" x14ac:dyDescent="0.25">
      <c r="C14" s="268" t="s">
        <v>2589</v>
      </c>
      <c r="D14" s="268"/>
      <c r="E14" s="268"/>
      <c r="F14" s="280">
        <v>0</v>
      </c>
      <c r="G14" s="269"/>
      <c r="H14" s="269"/>
      <c r="I14" s="269"/>
    </row>
    <row r="15" spans="2:9" x14ac:dyDescent="0.25">
      <c r="B15" s="268" t="s">
        <v>2590</v>
      </c>
      <c r="F15" s="403">
        <v>745.89711410000018</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2834</v>
      </c>
      <c r="B18" s="281" t="s">
        <v>2593</v>
      </c>
      <c r="C18" s="254"/>
      <c r="D18" s="282"/>
      <c r="E18" s="282"/>
      <c r="F18" s="283">
        <v>2713.2433709660704</v>
      </c>
      <c r="G18" s="284"/>
      <c r="H18" s="285"/>
      <c r="I18" s="285"/>
    </row>
    <row r="19" spans="1:9" x14ac:dyDescent="0.25">
      <c r="A19" s="267" t="s">
        <v>2583</v>
      </c>
      <c r="B19" s="281" t="s">
        <v>2594</v>
      </c>
      <c r="C19" s="254"/>
      <c r="D19" s="282"/>
      <c r="E19" s="282"/>
      <c r="F19" s="283">
        <v>1106.9623100863103</v>
      </c>
      <c r="G19" s="284"/>
      <c r="H19" s="285"/>
      <c r="I19" s="285"/>
    </row>
    <row r="20" spans="1:9" x14ac:dyDescent="0.25">
      <c r="B20" s="281" t="s">
        <v>2595</v>
      </c>
      <c r="C20" s="254"/>
      <c r="D20" s="282"/>
      <c r="E20" s="282"/>
      <c r="F20" s="286">
        <f>F10-F19</f>
        <v>28810.937962516669</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Q4 2024</v>
      </c>
      <c r="G26" s="266"/>
      <c r="H26" s="266"/>
      <c r="I26" s="266"/>
    </row>
    <row r="27" spans="1:9" x14ac:dyDescent="0.25">
      <c r="B27" s="268" t="s">
        <v>2588</v>
      </c>
      <c r="F27" s="404">
        <f>F13</f>
        <v>778673.99898692186</v>
      </c>
      <c r="G27" s="293"/>
      <c r="H27" s="293"/>
      <c r="I27" s="225"/>
    </row>
    <row r="28" spans="1:9" x14ac:dyDescent="0.25">
      <c r="A28" s="267" t="s">
        <v>2485</v>
      </c>
      <c r="B28" s="268" t="s">
        <v>2599</v>
      </c>
      <c r="F28" s="286">
        <v>768917.4680411194</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2835</v>
      </c>
      <c r="B31" s="254"/>
      <c r="C31" s="281" t="s">
        <v>2603</v>
      </c>
      <c r="D31" s="281"/>
      <c r="E31" s="281"/>
      <c r="F31" s="286">
        <v>0</v>
      </c>
      <c r="G31" s="297"/>
      <c r="H31" s="297"/>
      <c r="I31" s="297"/>
    </row>
    <row r="32" spans="1:9" x14ac:dyDescent="0.25">
      <c r="A32" s="267" t="s">
        <v>2836</v>
      </c>
      <c r="B32" s="254"/>
      <c r="C32" s="281" t="s">
        <v>2604</v>
      </c>
      <c r="D32" s="281"/>
      <c r="E32" s="281"/>
      <c r="F32" s="286">
        <v>11.297867099999999</v>
      </c>
      <c r="G32" s="297"/>
      <c r="H32" s="297"/>
      <c r="I32" s="297"/>
    </row>
    <row r="33" spans="1:9" x14ac:dyDescent="0.25">
      <c r="A33" s="267" t="s">
        <v>2837</v>
      </c>
      <c r="B33" s="254"/>
      <c r="C33" s="281" t="s">
        <v>2605</v>
      </c>
      <c r="D33" s="281"/>
      <c r="E33" s="281"/>
      <c r="F33" s="286">
        <v>212.42442199999999</v>
      </c>
      <c r="G33" s="297"/>
      <c r="H33" s="297"/>
      <c r="I33" s="297"/>
    </row>
    <row r="34" spans="1:9" x14ac:dyDescent="0.25">
      <c r="A34" s="267" t="s">
        <v>2838</v>
      </c>
      <c r="B34" s="254"/>
      <c r="C34" s="281" t="s">
        <v>2606</v>
      </c>
      <c r="D34" s="281"/>
      <c r="E34" s="281"/>
      <c r="F34" s="286">
        <v>746.54807614000003</v>
      </c>
      <c r="G34" s="297"/>
      <c r="H34" s="297"/>
      <c r="I34" s="297"/>
    </row>
    <row r="35" spans="1:9" x14ac:dyDescent="0.25">
      <c r="A35" s="267" t="s">
        <v>2839</v>
      </c>
      <c r="B35" s="254"/>
      <c r="C35" s="281" t="s">
        <v>2607</v>
      </c>
      <c r="D35" s="281"/>
      <c r="E35" s="281"/>
      <c r="F35" s="286">
        <v>398.13376072999989</v>
      </c>
      <c r="G35" s="297"/>
      <c r="H35" s="297"/>
      <c r="I35" s="297"/>
    </row>
    <row r="36" spans="1:9" x14ac:dyDescent="0.25">
      <c r="A36" s="267" t="s">
        <v>2840</v>
      </c>
      <c r="B36" s="254"/>
      <c r="C36" s="281" t="s">
        <v>2608</v>
      </c>
      <c r="D36" s="281"/>
      <c r="E36" s="281"/>
      <c r="F36" s="286">
        <v>15462.42433120999</v>
      </c>
      <c r="G36" s="296"/>
      <c r="H36" s="296"/>
      <c r="I36" s="296"/>
    </row>
    <row r="37" spans="1:9" x14ac:dyDescent="0.25">
      <c r="A37" s="267" t="s">
        <v>2841</v>
      </c>
      <c r="B37" s="254"/>
      <c r="C37" s="281" t="s">
        <v>2609</v>
      </c>
      <c r="D37" s="281"/>
      <c r="E37" s="281"/>
      <c r="F37" s="286">
        <v>65816.891168099857</v>
      </c>
      <c r="G37" s="296"/>
      <c r="H37" s="296"/>
      <c r="I37" s="296"/>
    </row>
    <row r="38" spans="1:9" x14ac:dyDescent="0.25">
      <c r="A38" s="267" t="s">
        <v>2842</v>
      </c>
      <c r="B38" s="254"/>
      <c r="C38" s="281" t="s">
        <v>2610</v>
      </c>
      <c r="D38" s="281"/>
      <c r="E38" s="281"/>
      <c r="F38" s="286">
        <v>696026.27936165675</v>
      </c>
      <c r="G38" s="296"/>
      <c r="H38" s="296"/>
      <c r="I38" s="296"/>
    </row>
    <row r="39" spans="1:9" x14ac:dyDescent="0.25">
      <c r="A39" s="267" t="s">
        <v>2843</v>
      </c>
      <c r="B39" s="281" t="s">
        <v>2611</v>
      </c>
      <c r="C39" s="281" t="s">
        <v>2612</v>
      </c>
      <c r="D39" s="281"/>
      <c r="E39" s="281"/>
      <c r="F39" s="437">
        <v>0.43131371076813441</v>
      </c>
      <c r="G39" s="275"/>
      <c r="H39" s="275"/>
      <c r="I39" s="275"/>
    </row>
    <row r="40" spans="1:9" x14ac:dyDescent="0.25">
      <c r="A40" s="267" t="s">
        <v>2844</v>
      </c>
      <c r="B40" s="254"/>
      <c r="C40" s="281" t="s">
        <v>2613</v>
      </c>
      <c r="D40" s="281"/>
      <c r="E40" s="281"/>
      <c r="F40" s="437">
        <v>0.56868628923185038</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0</v>
      </c>
      <c r="G42" s="275"/>
      <c r="H42" s="275"/>
      <c r="I42" s="275"/>
    </row>
    <row r="43" spans="1:9" x14ac:dyDescent="0.25">
      <c r="B43" s="254"/>
      <c r="C43" s="281" t="s">
        <v>2617</v>
      </c>
      <c r="D43" s="281"/>
      <c r="E43" s="281"/>
      <c r="F43" s="275">
        <f>'A. HTT General'!G165</f>
        <v>0.96113790787427089</v>
      </c>
      <c r="G43" s="275"/>
      <c r="H43" s="275"/>
      <c r="I43" s="275"/>
    </row>
    <row r="44" spans="1:9" x14ac:dyDescent="0.25">
      <c r="B44" s="254"/>
      <c r="C44" s="281" t="s">
        <v>2618</v>
      </c>
      <c r="D44" s="281"/>
      <c r="E44" s="281"/>
      <c r="F44" s="275">
        <f>'A. HTT General'!G166</f>
        <v>3.8862092125728991E-2</v>
      </c>
      <c r="G44" s="275"/>
      <c r="H44" s="275"/>
      <c r="I44" s="275"/>
    </row>
    <row r="45" spans="1:9" x14ac:dyDescent="0.25">
      <c r="B45" s="281" t="s">
        <v>2619</v>
      </c>
      <c r="C45" s="281" t="s">
        <v>217</v>
      </c>
      <c r="D45" s="281"/>
      <c r="E45" s="281"/>
      <c r="F45" s="275">
        <f>'A. HTT General'!G144</f>
        <v>0.91334241088542989</v>
      </c>
      <c r="G45" s="275"/>
      <c r="H45" s="299"/>
      <c r="I45" s="299"/>
    </row>
    <row r="46" spans="1:9" x14ac:dyDescent="0.25">
      <c r="B46" s="254"/>
      <c r="C46" s="281" t="s">
        <v>204</v>
      </c>
      <c r="D46" s="281"/>
      <c r="E46" s="281"/>
      <c r="F46" s="275">
        <f>'A. HTT General'!G138</f>
        <v>4.1093590329817027E-2</v>
      </c>
      <c r="G46" s="275"/>
      <c r="H46" s="299"/>
      <c r="I46" s="299"/>
    </row>
    <row r="47" spans="1:9" x14ac:dyDescent="0.25">
      <c r="B47" s="254"/>
      <c r="C47" s="281" t="s">
        <v>223</v>
      </c>
      <c r="D47" s="281"/>
      <c r="E47" s="281"/>
      <c r="F47" s="275">
        <f>'A. HTT General'!G126</f>
        <v>4.5563998784753097E-2</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57" t="s">
        <v>2629</v>
      </c>
      <c r="C59" s="457"/>
      <c r="D59" s="457"/>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2845</v>
      </c>
      <c r="B64" s="306" t="s">
        <v>2640</v>
      </c>
      <c r="C64" s="307">
        <v>17984.342568257947</v>
      </c>
      <c r="D64" s="307">
        <v>47.393418190698959</v>
      </c>
      <c r="E64" s="307">
        <v>0</v>
      </c>
      <c r="F64" s="307">
        <v>126.54056767225782</v>
      </c>
      <c r="G64" s="307">
        <v>831.18456309428655</v>
      </c>
      <c r="H64" s="307">
        <v>0</v>
      </c>
      <c r="I64" s="307">
        <v>0</v>
      </c>
      <c r="J64" s="307">
        <v>0</v>
      </c>
      <c r="K64" s="307">
        <v>0</v>
      </c>
    </row>
    <row r="65" spans="1:11" x14ac:dyDescent="0.25">
      <c r="A65" s="267" t="s">
        <v>2846</v>
      </c>
      <c r="B65" s="306" t="s">
        <v>2641</v>
      </c>
      <c r="C65" s="307">
        <v>7412.965064700099</v>
      </c>
      <c r="D65" s="307">
        <v>158.28319491367756</v>
      </c>
      <c r="E65" s="307">
        <v>71.060614001163259</v>
      </c>
      <c r="F65" s="307">
        <v>302.54869998592</v>
      </c>
      <c r="G65" s="307">
        <v>1158.3865677845761</v>
      </c>
      <c r="H65" s="307">
        <v>33.830858651417635</v>
      </c>
      <c r="I65" s="307">
        <v>15.081654609216422</v>
      </c>
      <c r="J65" s="307">
        <v>0</v>
      </c>
      <c r="K65" s="307">
        <v>0</v>
      </c>
    </row>
    <row r="66" spans="1:11" x14ac:dyDescent="0.25">
      <c r="A66" s="267" t="s">
        <v>2847</v>
      </c>
      <c r="B66" s="306" t="s">
        <v>2642</v>
      </c>
      <c r="C66" s="307">
        <v>1571.3821538452889</v>
      </c>
      <c r="D66" s="307">
        <v>31.206311088246171</v>
      </c>
      <c r="E66" s="307">
        <v>0</v>
      </c>
      <c r="F66" s="307">
        <v>0</v>
      </c>
      <c r="G66" s="307">
        <v>109.37011130819734</v>
      </c>
      <c r="H66" s="307">
        <v>0</v>
      </c>
      <c r="I66" s="307">
        <v>64.323924499980691</v>
      </c>
      <c r="J66" s="307">
        <v>0</v>
      </c>
      <c r="K66" s="307">
        <v>0</v>
      </c>
    </row>
    <row r="67" spans="1:11" x14ac:dyDescent="0.25">
      <c r="B67" s="306" t="s">
        <v>139</v>
      </c>
      <c r="C67" s="307">
        <f t="shared" ref="C67:K67" si="0">SUM(C64:C66)</f>
        <v>26968.689786803337</v>
      </c>
      <c r="D67" s="307">
        <f t="shared" si="0"/>
        <v>236.88292419262268</v>
      </c>
      <c r="E67" s="307">
        <f t="shared" si="0"/>
        <v>71.060614001163259</v>
      </c>
      <c r="F67" s="307">
        <f t="shared" si="0"/>
        <v>429.08926765817785</v>
      </c>
      <c r="G67" s="307">
        <f t="shared" si="0"/>
        <v>2098.9412421870602</v>
      </c>
      <c r="H67" s="307">
        <f t="shared" si="0"/>
        <v>33.830858651417635</v>
      </c>
      <c r="I67" s="307">
        <f t="shared" si="0"/>
        <v>79.405579109197106</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2848</v>
      </c>
      <c r="B71" s="306" t="s">
        <v>2645</v>
      </c>
      <c r="C71" s="307">
        <v>569.55683175474303</v>
      </c>
      <c r="D71" s="307">
        <v>236.88292419262268</v>
      </c>
      <c r="E71" s="307">
        <v>10.013312267198591</v>
      </c>
      <c r="F71" s="307">
        <v>362.08091030004204</v>
      </c>
      <c r="G71" s="307">
        <v>0</v>
      </c>
      <c r="H71" s="307">
        <v>0</v>
      </c>
      <c r="I71" s="307">
        <v>0</v>
      </c>
      <c r="J71" s="307">
        <v>0</v>
      </c>
      <c r="K71" s="307">
        <v>0</v>
      </c>
    </row>
    <row r="72" spans="1:11" x14ac:dyDescent="0.25">
      <c r="A72" s="267" t="s">
        <v>2849</v>
      </c>
      <c r="B72" s="306" t="s">
        <v>2646</v>
      </c>
      <c r="C72" s="307">
        <v>0</v>
      </c>
      <c r="D72" s="307">
        <v>0</v>
      </c>
      <c r="E72" s="307">
        <v>0</v>
      </c>
      <c r="F72" s="307">
        <v>0</v>
      </c>
      <c r="G72" s="307">
        <v>0</v>
      </c>
      <c r="H72" s="307">
        <v>0</v>
      </c>
      <c r="I72" s="307">
        <v>0</v>
      </c>
      <c r="J72" s="307">
        <v>0</v>
      </c>
      <c r="K72" s="307">
        <v>0</v>
      </c>
    </row>
    <row r="73" spans="1:11" x14ac:dyDescent="0.25">
      <c r="A73" s="267" t="s">
        <v>2850</v>
      </c>
      <c r="B73" s="306" t="s">
        <v>2239</v>
      </c>
      <c r="C73" s="307">
        <v>3034.7626809144608</v>
      </c>
      <c r="D73" s="307">
        <v>0</v>
      </c>
      <c r="E73" s="307">
        <v>61.047301733964673</v>
      </c>
      <c r="F73" s="307">
        <v>0</v>
      </c>
      <c r="G73" s="307">
        <v>33.598131615151431</v>
      </c>
      <c r="H73" s="307">
        <v>0</v>
      </c>
      <c r="I73" s="307">
        <v>0</v>
      </c>
      <c r="J73" s="307">
        <v>0</v>
      </c>
      <c r="K73" s="307">
        <v>0</v>
      </c>
    </row>
    <row r="74" spans="1:11" x14ac:dyDescent="0.25">
      <c r="A74" s="267" t="s">
        <v>2851</v>
      </c>
      <c r="B74" s="309" t="s">
        <v>2240</v>
      </c>
      <c r="C74" s="406">
        <v>23364.370274134129</v>
      </c>
      <c r="D74" s="406">
        <v>0</v>
      </c>
      <c r="E74" s="406">
        <v>0</v>
      </c>
      <c r="F74" s="406">
        <v>67.008357358135839</v>
      </c>
      <c r="G74" s="406">
        <v>2065.3431105719092</v>
      </c>
      <c r="H74" s="406">
        <v>33.830858651417635</v>
      </c>
      <c r="I74" s="307">
        <v>79.40557910919712</v>
      </c>
      <c r="J74" s="307">
        <v>0</v>
      </c>
      <c r="K74" s="307">
        <v>0</v>
      </c>
    </row>
    <row r="75" spans="1:11" x14ac:dyDescent="0.25">
      <c r="B75" s="306" t="s">
        <v>139</v>
      </c>
      <c r="C75" s="307">
        <f t="shared" ref="C75:I75" si="1">SUM(C71:C74)</f>
        <v>26968.689786803334</v>
      </c>
      <c r="D75" s="307">
        <f t="shared" si="1"/>
        <v>236.88292419262268</v>
      </c>
      <c r="E75" s="307">
        <f t="shared" si="1"/>
        <v>71.060614001163259</v>
      </c>
      <c r="F75" s="307">
        <f t="shared" si="1"/>
        <v>429.08926765817785</v>
      </c>
      <c r="G75" s="307">
        <f t="shared" si="1"/>
        <v>2098.9412421870607</v>
      </c>
      <c r="H75" s="307">
        <f t="shared" si="1"/>
        <v>33.830858651417635</v>
      </c>
      <c r="I75" s="307">
        <f t="shared" si="1"/>
        <v>79.40557910919712</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2852</v>
      </c>
      <c r="B79" s="306" t="s">
        <v>2645</v>
      </c>
      <c r="C79" s="307">
        <v>558.45450670581749</v>
      </c>
      <c r="D79" s="307">
        <v>588.87316072054284</v>
      </c>
      <c r="E79" s="307">
        <v>31.206311088246171</v>
      </c>
      <c r="F79" s="307">
        <f>SUM(C79:E79)</f>
        <v>1178.5339785146064</v>
      </c>
    </row>
    <row r="80" spans="1:11" x14ac:dyDescent="0.25">
      <c r="A80" s="267" t="s">
        <v>2853</v>
      </c>
      <c r="B80" s="306" t="s">
        <v>2646</v>
      </c>
      <c r="C80" s="307">
        <v>0</v>
      </c>
      <c r="D80" s="307">
        <v>0</v>
      </c>
      <c r="E80" s="307">
        <v>0</v>
      </c>
      <c r="F80" s="307">
        <f>SUM(C80:E80)</f>
        <v>0</v>
      </c>
    </row>
    <row r="81" spans="1:11" x14ac:dyDescent="0.25">
      <c r="A81" s="267" t="s">
        <v>2854</v>
      </c>
      <c r="B81" s="306" t="s">
        <v>2239</v>
      </c>
      <c r="C81" s="307">
        <v>2812.0900299859072</v>
      </c>
      <c r="D81" s="307">
        <v>317.31808427766941</v>
      </c>
      <c r="E81" s="307">
        <v>0</v>
      </c>
      <c r="F81" s="307">
        <f t="shared" ref="F81:F82" si="2">SUM(C81:E81)</f>
        <v>3129.4081142635769</v>
      </c>
    </row>
    <row r="82" spans="1:11" ht="15" customHeight="1" x14ac:dyDescent="0.25">
      <c r="A82" s="267" t="s">
        <v>2855</v>
      </c>
      <c r="B82" s="309" t="s">
        <v>2240</v>
      </c>
      <c r="C82" s="307">
        <v>15618.91658052347</v>
      </c>
      <c r="D82" s="307">
        <v>8245.9654096478553</v>
      </c>
      <c r="E82" s="307">
        <v>1745.0761896534664</v>
      </c>
      <c r="F82" s="307">
        <f t="shared" si="2"/>
        <v>25609.958179824793</v>
      </c>
    </row>
    <row r="83" spans="1:11" x14ac:dyDescent="0.25">
      <c r="B83" s="306" t="s">
        <v>139</v>
      </c>
      <c r="C83" s="307">
        <f>SUM(C79:C82)</f>
        <v>18989.461117215193</v>
      </c>
      <c r="D83" s="307">
        <f t="shared" ref="D83:E83" si="3">SUM(D79:D82)</f>
        <v>9152.1566546460672</v>
      </c>
      <c r="E83" s="307">
        <f t="shared" si="3"/>
        <v>1776.2825007417125</v>
      </c>
      <c r="F83" s="307">
        <f>SUM(F79:F82)</f>
        <v>29917.900272602976</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58" t="s">
        <v>2650</v>
      </c>
      <c r="C86" s="459"/>
      <c r="D86" s="459"/>
      <c r="E86" s="460"/>
      <c r="F86" s="307">
        <f>F83</f>
        <v>29917.900272602976</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61" t="s">
        <v>2655</v>
      </c>
      <c r="C103" s="461"/>
      <c r="D103" s="461"/>
      <c r="E103" s="461"/>
      <c r="F103" s="461"/>
    </row>
    <row r="104" spans="2:6" ht="18" x14ac:dyDescent="0.25">
      <c r="B104" s="304"/>
      <c r="C104" s="317"/>
      <c r="D104" s="318"/>
      <c r="E104" s="318"/>
      <c r="F104" s="318"/>
    </row>
    <row r="105" spans="2:6" x14ac:dyDescent="0.25">
      <c r="B105" s="319" t="s">
        <v>2656</v>
      </c>
      <c r="C105" s="320">
        <f>F27</f>
        <v>778673.99898692186</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61" t="s">
        <v>2664</v>
      </c>
      <c r="C115" s="461"/>
      <c r="D115" s="461"/>
      <c r="E115" s="461"/>
      <c r="F115" s="461"/>
    </row>
    <row r="116" spans="2:6" ht="18" x14ac:dyDescent="0.25">
      <c r="B116" s="304"/>
      <c r="C116" s="455" t="s">
        <v>2665</v>
      </c>
      <c r="D116" s="455"/>
      <c r="E116" s="455"/>
      <c r="F116" s="455"/>
    </row>
    <row r="117" spans="2:6" x14ac:dyDescent="0.25">
      <c r="B117" s="325" t="s">
        <v>2666</v>
      </c>
      <c r="C117" s="462" t="s">
        <v>2667</v>
      </c>
      <c r="D117" s="462"/>
      <c r="E117" s="462"/>
      <c r="F117" s="462"/>
    </row>
    <row r="118" spans="2:6" x14ac:dyDescent="0.25">
      <c r="B118" s="325"/>
      <c r="C118" s="326"/>
      <c r="D118" s="326"/>
      <c r="E118" s="326"/>
      <c r="F118" s="326"/>
    </row>
    <row r="119" spans="2:6" x14ac:dyDescent="0.25">
      <c r="B119" s="327" t="s">
        <v>2668</v>
      </c>
      <c r="C119" s="463"/>
      <c r="D119" s="463"/>
      <c r="E119" s="463"/>
      <c r="F119" s="463"/>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61" t="s">
        <v>2670</v>
      </c>
      <c r="C124" s="461"/>
      <c r="D124" s="461"/>
      <c r="E124" s="461"/>
      <c r="F124" s="461"/>
    </row>
    <row r="125" spans="2:6" ht="18" x14ac:dyDescent="0.25">
      <c r="B125" s="304"/>
      <c r="C125" s="455" t="s">
        <v>2665</v>
      </c>
      <c r="D125" s="455"/>
      <c r="E125" s="455"/>
      <c r="F125" s="455"/>
    </row>
    <row r="126" spans="2:6" x14ac:dyDescent="0.25">
      <c r="B126" s="330"/>
      <c r="C126" s="464" t="s">
        <v>2621</v>
      </c>
      <c r="D126" s="464"/>
      <c r="E126" s="464" t="s">
        <v>2671</v>
      </c>
      <c r="F126" s="464"/>
    </row>
    <row r="127" spans="2:6" ht="30" x14ac:dyDescent="0.25">
      <c r="B127" s="331" t="s">
        <v>2672</v>
      </c>
      <c r="C127" s="462" t="s">
        <v>2667</v>
      </c>
      <c r="D127" s="462"/>
      <c r="E127" s="462"/>
      <c r="F127" s="462"/>
    </row>
    <row r="128" spans="2:6" x14ac:dyDescent="0.25">
      <c r="B128" s="325" t="s">
        <v>2673</v>
      </c>
      <c r="C128" s="462" t="s">
        <v>2667</v>
      </c>
      <c r="D128" s="462"/>
      <c r="E128" s="462"/>
      <c r="F128" s="462"/>
    </row>
    <row r="129" spans="2:9" x14ac:dyDescent="0.25">
      <c r="B129" s="327" t="s">
        <v>2674</v>
      </c>
      <c r="C129" s="463" t="s">
        <v>2667</v>
      </c>
      <c r="D129" s="463"/>
      <c r="E129" s="463"/>
      <c r="F129" s="463"/>
    </row>
    <row r="130" spans="2:9" ht="20.25" customHeight="1" x14ac:dyDescent="0.25">
      <c r="B130" s="332"/>
    </row>
    <row r="131" spans="2:9" x14ac:dyDescent="0.25">
      <c r="I131" s="263" t="s">
        <v>2579</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topLeftCell="E4" zoomScale="115" zoomScaleNormal="115" workbookViewId="0">
      <selection activeCell="E31" sqref="E3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2856</v>
      </c>
      <c r="B11" s="342" t="s">
        <v>139</v>
      </c>
      <c r="C11" s="343">
        <v>273995</v>
      </c>
      <c r="D11" s="343">
        <v>27879</v>
      </c>
      <c r="E11" s="343">
        <v>351</v>
      </c>
      <c r="F11" s="343">
        <v>1310</v>
      </c>
      <c r="G11" s="343">
        <v>16150</v>
      </c>
      <c r="H11" s="343">
        <v>1121</v>
      </c>
      <c r="I11" s="343">
        <v>7442</v>
      </c>
      <c r="J11" s="343">
        <v>11722</v>
      </c>
      <c r="K11" s="343">
        <v>471</v>
      </c>
      <c r="L11" s="343">
        <v>434</v>
      </c>
      <c r="M11" s="344">
        <f>SUM(C11:L11)</f>
        <v>340875</v>
      </c>
    </row>
    <row r="12" spans="1:13" x14ac:dyDescent="0.25">
      <c r="B12" s="345" t="s">
        <v>2684</v>
      </c>
      <c r="C12" s="346">
        <f>C11/$M$11</f>
        <v>0.80379904657132384</v>
      </c>
      <c r="D12" s="346">
        <f t="shared" ref="D12:L12" si="0">D11/$M$11</f>
        <v>8.1786578657865788E-2</v>
      </c>
      <c r="E12" s="346">
        <f t="shared" si="0"/>
        <v>1.0297029702970298E-3</v>
      </c>
      <c r="F12" s="346">
        <f t="shared" si="0"/>
        <v>3.8430509717638432E-3</v>
      </c>
      <c r="G12" s="346">
        <f t="shared" si="0"/>
        <v>4.7378071140447377E-2</v>
      </c>
      <c r="H12" s="346">
        <f t="shared" si="0"/>
        <v>3.2885955262192887E-3</v>
      </c>
      <c r="I12" s="346">
        <f t="shared" si="0"/>
        <v>2.1832049871653832E-2</v>
      </c>
      <c r="J12" s="346">
        <f t="shared" si="0"/>
        <v>3.4387972130546389E-2</v>
      </c>
      <c r="K12" s="346">
        <f t="shared" si="0"/>
        <v>1.3817381738173817E-3</v>
      </c>
      <c r="L12" s="346">
        <f t="shared" si="0"/>
        <v>1.2731939860652732E-3</v>
      </c>
      <c r="M12" s="347">
        <f>SUM(C12:L12)</f>
        <v>1</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2857</v>
      </c>
      <c r="B18" s="342" t="s">
        <v>139</v>
      </c>
      <c r="C18" s="343">
        <v>429451.71798152104</v>
      </c>
      <c r="D18" s="343">
        <v>28627.646070819963</v>
      </c>
      <c r="E18" s="343">
        <v>2711.0022388499983</v>
      </c>
      <c r="F18" s="343">
        <v>9644.316272670023</v>
      </c>
      <c r="G18" s="343">
        <v>123861.61005281024</v>
      </c>
      <c r="H18" s="343">
        <v>16177.521050149984</v>
      </c>
      <c r="I18" s="343">
        <v>103214.82342672018</v>
      </c>
      <c r="J18" s="343">
        <v>52233.424835800179</v>
      </c>
      <c r="K18" s="343">
        <v>5190.9485441499955</v>
      </c>
      <c r="L18" s="343">
        <v>7560.9885134299984</v>
      </c>
      <c r="M18" s="351">
        <f>SUM(C18:L18)</f>
        <v>778673.99898692174</v>
      </c>
    </row>
    <row r="19" spans="1:14" x14ac:dyDescent="0.25">
      <c r="B19" s="345" t="s">
        <v>2684</v>
      </c>
      <c r="C19" s="346">
        <f t="shared" ref="C19:L19" si="1">C18/$M$18</f>
        <v>0.55151670473169856</v>
      </c>
      <c r="D19" s="346">
        <f t="shared" si="1"/>
        <v>3.6764610232350628E-2</v>
      </c>
      <c r="E19" s="346">
        <f t="shared" si="1"/>
        <v>3.4815625568300644E-3</v>
      </c>
      <c r="F19" s="346">
        <f t="shared" si="1"/>
        <v>1.2385563515948354E-2</v>
      </c>
      <c r="G19" s="346">
        <f t="shared" si="1"/>
        <v>0.15906735066787631</v>
      </c>
      <c r="H19" s="346">
        <f t="shared" si="1"/>
        <v>2.077573037137162E-2</v>
      </c>
      <c r="I19" s="346">
        <f t="shared" si="1"/>
        <v>0.13255203533315066</v>
      </c>
      <c r="J19" s="346">
        <f t="shared" si="1"/>
        <v>6.7079965304809752E-2</v>
      </c>
      <c r="K19" s="346">
        <f t="shared" si="1"/>
        <v>6.6663951164461326E-3</v>
      </c>
      <c r="L19" s="346">
        <f t="shared" si="1"/>
        <v>9.7100821695177593E-3</v>
      </c>
      <c r="M19" s="352">
        <f>SUM(C19:L19)</f>
        <v>0.99999999999999989</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2858</v>
      </c>
      <c r="B26" s="342" t="s">
        <v>139</v>
      </c>
      <c r="C26" s="343">
        <v>233877.36994502766</v>
      </c>
      <c r="D26" s="343">
        <v>229368.53256773407</v>
      </c>
      <c r="E26" s="343">
        <v>116388.30905495993</v>
      </c>
      <c r="F26" s="343">
        <v>42690.432618970161</v>
      </c>
      <c r="G26" s="343">
        <v>28906.011354059952</v>
      </c>
      <c r="H26" s="343">
        <v>127443.34344617005</v>
      </c>
      <c r="I26" s="351">
        <f>SUM(C26:H26)</f>
        <v>778673.99898692186</v>
      </c>
    </row>
    <row r="27" spans="1:14" x14ac:dyDescent="0.25">
      <c r="B27" s="345" t="s">
        <v>2684</v>
      </c>
      <c r="C27" s="346">
        <f t="shared" ref="C27:H27" si="2">C26/$I$26</f>
        <v>0.30035338312221688</v>
      </c>
      <c r="D27" s="346">
        <f t="shared" si="2"/>
        <v>0.2945629786870364</v>
      </c>
      <c r="E27" s="346">
        <f t="shared" si="2"/>
        <v>0.14946987982953661</v>
      </c>
      <c r="F27" s="346">
        <f t="shared" si="2"/>
        <v>5.4824525635261599E-2</v>
      </c>
      <c r="G27" s="346">
        <f t="shared" si="2"/>
        <v>3.7122096527773547E-2</v>
      </c>
      <c r="H27" s="346">
        <f t="shared" si="2"/>
        <v>0.16366713619817491</v>
      </c>
      <c r="I27" s="347">
        <f>SUM(C27:H27)</f>
        <v>1</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I62" zoomScaleNormal="100" workbookViewId="0">
      <selection activeCell="N88" sqref="N88"/>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2859</v>
      </c>
      <c r="B11" s="362" t="s">
        <v>2677</v>
      </c>
      <c r="C11" s="363">
        <v>158380.58169612227</v>
      </c>
      <c r="D11" s="363">
        <v>139758.79857451218</v>
      </c>
      <c r="E11" s="363">
        <v>94894.639441076186</v>
      </c>
      <c r="F11" s="363">
        <v>23535.489049400272</v>
      </c>
      <c r="G11" s="363">
        <v>11226.956318387214</v>
      </c>
      <c r="H11" s="363">
        <v>1006.0920387191132</v>
      </c>
      <c r="I11" s="363">
        <v>313.24237250816856</v>
      </c>
      <c r="J11" s="363">
        <v>116.30467280841194</v>
      </c>
      <c r="K11" s="363">
        <v>60.662138911318721</v>
      </c>
      <c r="L11" s="363">
        <v>156.46015463386991</v>
      </c>
      <c r="M11" s="254"/>
      <c r="N11" s="364">
        <f>SUM(C11:M11)</f>
        <v>429449.22645707894</v>
      </c>
      <c r="P11" s="365"/>
    </row>
    <row r="12" spans="1:16" x14ac:dyDescent="0.25">
      <c r="A12" s="267" t="s">
        <v>2861</v>
      </c>
      <c r="B12" s="362" t="s">
        <v>2678</v>
      </c>
      <c r="C12" s="363">
        <v>12760.705500938906</v>
      </c>
      <c r="D12" s="363">
        <v>9988.3718137462511</v>
      </c>
      <c r="E12" s="363">
        <v>4777.1543481779399</v>
      </c>
      <c r="F12" s="363">
        <v>884.54168477209123</v>
      </c>
      <c r="G12" s="363">
        <v>201.34277007735912</v>
      </c>
      <c r="H12" s="363">
        <v>4.4672414033818919</v>
      </c>
      <c r="I12" s="363">
        <v>2.0391959658577026</v>
      </c>
      <c r="J12" s="363">
        <v>1.2061194991555515</v>
      </c>
      <c r="K12" s="363">
        <v>0.93080519704303344</v>
      </c>
      <c r="L12" s="363">
        <v>6.8865910420018954</v>
      </c>
      <c r="M12" s="254"/>
      <c r="N12" s="364">
        <f t="shared" ref="N12:N22" si="0">SUM(C12:M12)</f>
        <v>28627.646070819992</v>
      </c>
      <c r="P12" s="365"/>
    </row>
    <row r="13" spans="1:16" x14ac:dyDescent="0.25">
      <c r="A13" s="267" t="s">
        <v>2863</v>
      </c>
      <c r="B13" s="362" t="s">
        <v>2679</v>
      </c>
      <c r="C13" s="363">
        <v>1315.3739202150309</v>
      </c>
      <c r="D13" s="363">
        <v>691.05449805057185</v>
      </c>
      <c r="E13" s="363">
        <v>375.63810613064203</v>
      </c>
      <c r="F13" s="363">
        <v>76.549741558915329</v>
      </c>
      <c r="G13" s="363">
        <v>56.725103839958997</v>
      </c>
      <c r="H13" s="363">
        <v>23.741046745738757</v>
      </c>
      <c r="I13" s="363">
        <v>23.493615620944951</v>
      </c>
      <c r="J13" s="363">
        <v>23.493615620944951</v>
      </c>
      <c r="K13" s="363">
        <v>21.327606126572309</v>
      </c>
      <c r="L13" s="363">
        <v>103.60498494067963</v>
      </c>
      <c r="M13" s="254"/>
      <c r="N13" s="364">
        <f t="shared" si="0"/>
        <v>2711.0022388500001</v>
      </c>
      <c r="P13" s="365"/>
    </row>
    <row r="14" spans="1:16" x14ac:dyDescent="0.25">
      <c r="A14" s="267" t="s">
        <v>2860</v>
      </c>
      <c r="B14" s="362" t="s">
        <v>2680</v>
      </c>
      <c r="C14" s="363">
        <v>4920.5570428729607</v>
      </c>
      <c r="D14" s="363">
        <v>2835.2572934454029</v>
      </c>
      <c r="E14" s="363">
        <v>1474.52932126629</v>
      </c>
      <c r="F14" s="363">
        <v>228.16214773147053</v>
      </c>
      <c r="G14" s="363">
        <v>119.31562794986648</v>
      </c>
      <c r="H14" s="363">
        <v>29.391331241671697</v>
      </c>
      <c r="I14" s="363">
        <v>17.988756749622265</v>
      </c>
      <c r="J14" s="363">
        <v>9.9515555270859579</v>
      </c>
      <c r="K14" s="363">
        <v>3.8680387115014887</v>
      </c>
      <c r="L14" s="363">
        <v>5.2951571741253298</v>
      </c>
      <c r="M14" s="254"/>
      <c r="N14" s="364">
        <f t="shared" si="0"/>
        <v>9644.3162726699993</v>
      </c>
      <c r="P14" s="365"/>
    </row>
    <row r="15" spans="1:16" x14ac:dyDescent="0.25">
      <c r="A15" s="267" t="s">
        <v>2864</v>
      </c>
      <c r="B15" s="362" t="s">
        <v>2681</v>
      </c>
      <c r="C15" s="363">
        <v>47024.035277776013</v>
      </c>
      <c r="D15" s="363">
        <v>44244.73746903822</v>
      </c>
      <c r="E15" s="363">
        <v>28435.12643271366</v>
      </c>
      <c r="F15" s="363">
        <v>3180.6665887615727</v>
      </c>
      <c r="G15" s="363">
        <v>744.00314845931473</v>
      </c>
      <c r="H15" s="363">
        <v>91.407584970781812</v>
      </c>
      <c r="I15" s="363">
        <v>38.319818326978989</v>
      </c>
      <c r="J15" s="363">
        <v>20.42717984135502</v>
      </c>
      <c r="K15" s="363">
        <v>14.690500424371518</v>
      </c>
      <c r="L15" s="363">
        <v>64.105957877517923</v>
      </c>
      <c r="M15" s="254"/>
      <c r="N15" s="364">
        <f t="shared" si="0"/>
        <v>123857.51995818981</v>
      </c>
      <c r="P15" s="365"/>
    </row>
    <row r="16" spans="1:16" ht="30" x14ac:dyDescent="0.25">
      <c r="A16" s="267" t="s">
        <v>2865</v>
      </c>
      <c r="B16" s="362" t="s">
        <v>2686</v>
      </c>
      <c r="C16" s="363">
        <v>8805.962046833647</v>
      </c>
      <c r="D16" s="363">
        <v>6126.8335737453644</v>
      </c>
      <c r="E16" s="363">
        <v>1200.3655742619196</v>
      </c>
      <c r="F16" s="363">
        <v>29.124028099091927</v>
      </c>
      <c r="G16" s="363">
        <v>4.4682793269925751</v>
      </c>
      <c r="H16" s="363">
        <v>1.6342814910630223</v>
      </c>
      <c r="I16" s="363">
        <v>1.5314711028122368</v>
      </c>
      <c r="J16" s="363">
        <v>1.5292886656046454</v>
      </c>
      <c r="K16" s="363">
        <v>1.5163922870275544</v>
      </c>
      <c r="L16" s="363">
        <v>4.5561143364841818</v>
      </c>
      <c r="M16" s="254"/>
      <c r="N16" s="364">
        <f t="shared" si="0"/>
        <v>16177.521050150004</v>
      </c>
      <c r="P16" s="365"/>
    </row>
    <row r="17" spans="1:16" x14ac:dyDescent="0.25">
      <c r="A17" s="267" t="s">
        <v>2862</v>
      </c>
      <c r="B17" s="362" t="s">
        <v>2682</v>
      </c>
      <c r="C17" s="363">
        <v>50139.326089367169</v>
      </c>
      <c r="D17" s="363">
        <v>38562.05153073548</v>
      </c>
      <c r="E17" s="363">
        <v>13575.592011695129</v>
      </c>
      <c r="F17" s="363">
        <v>536.04659360609458</v>
      </c>
      <c r="G17" s="363">
        <v>174.31640472244877</v>
      </c>
      <c r="H17" s="363">
        <v>75.165636918278608</v>
      </c>
      <c r="I17" s="363">
        <v>51.298597638081937</v>
      </c>
      <c r="J17" s="363">
        <v>42.911356317396937</v>
      </c>
      <c r="K17" s="363">
        <v>30.426276223125615</v>
      </c>
      <c r="L17" s="363">
        <v>27.688929496369738</v>
      </c>
      <c r="M17" s="254"/>
      <c r="N17" s="364">
        <f t="shared" si="0"/>
        <v>103214.82342671958</v>
      </c>
      <c r="P17" s="365"/>
    </row>
    <row r="18" spans="1:16" x14ac:dyDescent="0.25">
      <c r="A18" s="267" t="s">
        <v>2866</v>
      </c>
      <c r="B18" s="362" t="s">
        <v>2700</v>
      </c>
      <c r="C18" s="363">
        <v>23953.288841972364</v>
      </c>
      <c r="D18" s="363">
        <v>20528.376386169191</v>
      </c>
      <c r="E18" s="363">
        <v>7355.903482773936</v>
      </c>
      <c r="F18" s="363">
        <v>294.92845921777263</v>
      </c>
      <c r="G18" s="363">
        <v>50.605128323573069</v>
      </c>
      <c r="H18" s="363">
        <v>11.723017662326297</v>
      </c>
      <c r="I18" s="363">
        <v>8.0895524734168909</v>
      </c>
      <c r="J18" s="363">
        <v>6.4476447468073452</v>
      </c>
      <c r="K18" s="363">
        <v>5.3046025325387314</v>
      </c>
      <c r="L18" s="363">
        <v>18.75771992846358</v>
      </c>
      <c r="M18" s="254"/>
      <c r="N18" s="364">
        <f t="shared" si="0"/>
        <v>52233.42483580039</v>
      </c>
      <c r="P18" s="365"/>
    </row>
    <row r="19" spans="1:16" ht="30" x14ac:dyDescent="0.25">
      <c r="A19" s="267" t="s">
        <v>2867</v>
      </c>
      <c r="B19" s="362" t="s">
        <v>2701</v>
      </c>
      <c r="C19" s="363">
        <v>3260.9566586898191</v>
      </c>
      <c r="D19" s="363">
        <v>1234.4608272887658</v>
      </c>
      <c r="E19" s="363">
        <v>520.80094413735242</v>
      </c>
      <c r="F19" s="363">
        <v>73.851675741682982</v>
      </c>
      <c r="G19" s="363">
        <v>40.77516470164332</v>
      </c>
      <c r="H19" s="363">
        <v>15.954097823819135</v>
      </c>
      <c r="I19" s="363">
        <v>14.853759355420223</v>
      </c>
      <c r="J19" s="363">
        <v>14.474343561784833</v>
      </c>
      <c r="K19" s="363">
        <v>6.1591396296931959</v>
      </c>
      <c r="L19" s="363">
        <v>8.661933220019181</v>
      </c>
      <c r="M19" s="254"/>
      <c r="N19" s="364">
        <f t="shared" si="0"/>
        <v>5190.9485441500001</v>
      </c>
      <c r="P19" s="365"/>
    </row>
    <row r="20" spans="1:16" x14ac:dyDescent="0.25">
      <c r="A20" s="267" t="s">
        <v>2868</v>
      </c>
      <c r="B20" s="362" t="s">
        <v>137</v>
      </c>
      <c r="C20" s="363">
        <v>4050.3834522597213</v>
      </c>
      <c r="D20" s="363">
        <v>2685.6393801911645</v>
      </c>
      <c r="E20" s="363">
        <v>765.43197541377867</v>
      </c>
      <c r="F20" s="363">
        <v>24.763597527762492</v>
      </c>
      <c r="G20" s="363">
        <v>21.53027287518287</v>
      </c>
      <c r="H20" s="363">
        <v>10.131904898909768</v>
      </c>
      <c r="I20" s="363">
        <v>2.6161890627016691</v>
      </c>
      <c r="J20" s="363">
        <v>0.19547323322883456</v>
      </c>
      <c r="K20" s="363">
        <v>0.19361513486573212</v>
      </c>
      <c r="L20" s="363">
        <v>0.10265283268535785</v>
      </c>
      <c r="M20" s="254"/>
      <c r="N20" s="364">
        <f t="shared" si="0"/>
        <v>7560.9885134300021</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314611.17052704789</v>
      </c>
      <c r="D22" s="368">
        <f t="shared" si="1"/>
        <v>266655.58134692255</v>
      </c>
      <c r="E22" s="368">
        <f t="shared" si="1"/>
        <v>153375.18163764683</v>
      </c>
      <c r="F22" s="368">
        <f t="shared" si="1"/>
        <v>28864.123566416729</v>
      </c>
      <c r="G22" s="368">
        <f t="shared" si="1"/>
        <v>12640.038218663556</v>
      </c>
      <c r="H22" s="368">
        <f t="shared" si="1"/>
        <v>1269.7081818750844</v>
      </c>
      <c r="I22" s="368">
        <f t="shared" si="1"/>
        <v>473.47332880400546</v>
      </c>
      <c r="J22" s="368">
        <f t="shared" si="1"/>
        <v>236.94124982177595</v>
      </c>
      <c r="K22" s="368">
        <f t="shared" si="1"/>
        <v>145.07911517805789</v>
      </c>
      <c r="L22" s="368">
        <f t="shared" si="1"/>
        <v>396.12019548221679</v>
      </c>
      <c r="M22" s="254"/>
      <c r="N22" s="364">
        <f t="shared" si="0"/>
        <v>778667.4173678587</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0.3687993176812755</v>
      </c>
      <c r="D33" s="370">
        <f t="shared" si="2"/>
        <v>0.32543730425948342</v>
      </c>
      <c r="E33" s="370">
        <f t="shared" si="2"/>
        <v>0.22096823930490972</v>
      </c>
      <c r="F33" s="370">
        <f t="shared" si="2"/>
        <v>5.4803892053936466E-2</v>
      </c>
      <c r="G33" s="370">
        <f t="shared" si="2"/>
        <v>2.614268608889737E-2</v>
      </c>
      <c r="H33" s="370">
        <f t="shared" si="2"/>
        <v>2.3427496820038318E-3</v>
      </c>
      <c r="I33" s="370">
        <f t="shared" si="2"/>
        <v>7.2940490565646737E-4</v>
      </c>
      <c r="J33" s="370">
        <f t="shared" si="2"/>
        <v>2.7082287181634019E-4</v>
      </c>
      <c r="K33" s="370">
        <f t="shared" si="2"/>
        <v>1.4125567162334048E-4</v>
      </c>
      <c r="L33" s="370">
        <f>L11/$N$11</f>
        <v>3.6432748039774899E-4</v>
      </c>
      <c r="M33" s="254"/>
      <c r="N33" s="371"/>
    </row>
    <row r="34" spans="2:14" x14ac:dyDescent="0.25">
      <c r="B34" s="362" t="s">
        <v>2678</v>
      </c>
      <c r="C34" s="370">
        <f t="shared" ref="C34:L34" si="3">C12/$N$12</f>
        <v>0.44574763392599803</v>
      </c>
      <c r="D34" s="370">
        <f t="shared" si="3"/>
        <v>0.34890650069644902</v>
      </c>
      <c r="E34" s="370">
        <f t="shared" si="3"/>
        <v>0.16687206263344398</v>
      </c>
      <c r="F34" s="370">
        <f t="shared" si="3"/>
        <v>3.0898163355236527E-2</v>
      </c>
      <c r="G34" s="370">
        <f t="shared" si="3"/>
        <v>7.0331584224309221E-3</v>
      </c>
      <c r="H34" s="370">
        <f t="shared" si="3"/>
        <v>1.5604641025429358E-4</v>
      </c>
      <c r="I34" s="370">
        <f t="shared" si="3"/>
        <v>7.1231702418462001E-5</v>
      </c>
      <c r="J34" s="370">
        <f t="shared" si="3"/>
        <v>4.2131284429457255E-5</v>
      </c>
      <c r="K34" s="370">
        <f t="shared" si="3"/>
        <v>3.2514206537987004E-5</v>
      </c>
      <c r="L34" s="370">
        <f t="shared" si="3"/>
        <v>2.4055736280117565E-4</v>
      </c>
      <c r="M34" s="254"/>
      <c r="N34" s="371"/>
    </row>
    <row r="35" spans="2:14" ht="19.5" customHeight="1" x14ac:dyDescent="0.25">
      <c r="B35" s="362" t="s">
        <v>2679</v>
      </c>
      <c r="C35" s="370">
        <f t="shared" ref="C35:L35" si="4">C13/$N$13</f>
        <v>0.48519838949782979</v>
      </c>
      <c r="D35" s="370">
        <f t="shared" si="4"/>
        <v>0.25490738744048963</v>
      </c>
      <c r="E35" s="370">
        <f t="shared" si="4"/>
        <v>0.1385606034357193</v>
      </c>
      <c r="F35" s="370">
        <f t="shared" si="4"/>
        <v>2.8236694334633793E-2</v>
      </c>
      <c r="G35" s="370">
        <f t="shared" si="4"/>
        <v>2.0924034302539578E-2</v>
      </c>
      <c r="H35" s="370">
        <f t="shared" si="4"/>
        <v>8.7572951455066467E-3</v>
      </c>
      <c r="I35" s="370">
        <f t="shared" si="4"/>
        <v>8.6660259015171014E-3</v>
      </c>
      <c r="J35" s="370">
        <f t="shared" si="4"/>
        <v>8.6660259015171014E-3</v>
      </c>
      <c r="K35" s="370">
        <f t="shared" si="4"/>
        <v>7.8670558883859217E-3</v>
      </c>
      <c r="L35" s="370">
        <f t="shared" si="4"/>
        <v>3.8216488151860982E-2</v>
      </c>
      <c r="M35" s="254"/>
      <c r="N35" s="371"/>
    </row>
    <row r="36" spans="2:14" x14ac:dyDescent="0.25">
      <c r="B36" s="362" t="s">
        <v>2680</v>
      </c>
      <c r="C36" s="370">
        <f t="shared" ref="C36:L36" si="5">C14/$N$14</f>
        <v>0.51020278719154033</v>
      </c>
      <c r="D36" s="370">
        <f t="shared" si="5"/>
        <v>0.29398219773027734</v>
      </c>
      <c r="E36" s="370">
        <f t="shared" si="5"/>
        <v>0.15289101679968767</v>
      </c>
      <c r="F36" s="370">
        <f t="shared" si="5"/>
        <v>2.3657679951665931E-2</v>
      </c>
      <c r="G36" s="370">
        <f t="shared" si="5"/>
        <v>1.2371600492611625E-2</v>
      </c>
      <c r="H36" s="370">
        <f t="shared" si="5"/>
        <v>3.0475287631286691E-3</v>
      </c>
      <c r="I36" s="370">
        <f t="shared" si="5"/>
        <v>1.865218460389845E-3</v>
      </c>
      <c r="J36" s="370">
        <f t="shared" si="5"/>
        <v>1.0318570280908987E-3</v>
      </c>
      <c r="K36" s="370">
        <f t="shared" si="5"/>
        <v>4.0106925178954488E-4</v>
      </c>
      <c r="L36" s="370">
        <f t="shared" si="5"/>
        <v>5.4904433081800845E-4</v>
      </c>
      <c r="M36" s="254"/>
      <c r="N36" s="371"/>
    </row>
    <row r="37" spans="2:14" x14ac:dyDescent="0.25">
      <c r="B37" s="362" t="s">
        <v>2681</v>
      </c>
      <c r="C37" s="370">
        <f t="shared" ref="C37:L37" si="6">C15/$N$15</f>
        <v>0.37966233534830801</v>
      </c>
      <c r="D37" s="370">
        <f t="shared" si="6"/>
        <v>0.35722285965336442</v>
      </c>
      <c r="E37" s="370">
        <f t="shared" si="6"/>
        <v>0.22957932988091814</v>
      </c>
      <c r="F37" s="370">
        <f t="shared" si="6"/>
        <v>2.5680044213990887E-2</v>
      </c>
      <c r="G37" s="370">
        <f t="shared" si="6"/>
        <v>6.0069275463489466E-3</v>
      </c>
      <c r="H37" s="370">
        <f t="shared" si="6"/>
        <v>7.3800593618892078E-4</v>
      </c>
      <c r="I37" s="370">
        <f t="shared" si="6"/>
        <v>3.0938628788881363E-4</v>
      </c>
      <c r="J37" s="370">
        <f t="shared" si="6"/>
        <v>1.6492482530128618E-4</v>
      </c>
      <c r="K37" s="370">
        <f t="shared" si="6"/>
        <v>1.1860806214536302E-4</v>
      </c>
      <c r="L37" s="370">
        <f t="shared" si="6"/>
        <v>5.1757824554502603E-4</v>
      </c>
      <c r="M37" s="254"/>
      <c r="N37" s="371"/>
    </row>
    <row r="38" spans="2:14" ht="30" x14ac:dyDescent="0.25">
      <c r="B38" s="362" t="s">
        <v>2686</v>
      </c>
      <c r="C38" s="370">
        <f t="shared" ref="C38:L38" si="7">C16/$N$16</f>
        <v>0.54433321517773547</v>
      </c>
      <c r="D38" s="370">
        <f t="shared" si="7"/>
        <v>0.37872511831400485</v>
      </c>
      <c r="E38" s="370">
        <f t="shared" si="7"/>
        <v>7.419959897074524E-2</v>
      </c>
      <c r="F38" s="370">
        <f t="shared" si="7"/>
        <v>1.8002775585213582E-3</v>
      </c>
      <c r="G38" s="370">
        <f t="shared" si="7"/>
        <v>2.7620296787999812E-4</v>
      </c>
      <c r="H38" s="370">
        <f t="shared" si="7"/>
        <v>1.0102175024200439E-4</v>
      </c>
      <c r="I38" s="370">
        <f t="shared" si="7"/>
        <v>9.4666611656056931E-5</v>
      </c>
      <c r="J38" s="370">
        <f t="shared" si="7"/>
        <v>9.4531706116399408E-5</v>
      </c>
      <c r="K38" s="370">
        <f t="shared" si="7"/>
        <v>9.3734527207646186E-5</v>
      </c>
      <c r="L38" s="370">
        <f t="shared" si="7"/>
        <v>2.8163241589118106E-4</v>
      </c>
      <c r="M38" s="254"/>
      <c r="N38" s="371"/>
    </row>
    <row r="39" spans="2:14" x14ac:dyDescent="0.25">
      <c r="B39" s="362" t="s">
        <v>2682</v>
      </c>
      <c r="C39" s="370">
        <f>C17/$N$17</f>
        <v>0.48577640715497677</v>
      </c>
      <c r="D39" s="370">
        <f>D17/$N$17</f>
        <v>0.37360962554098393</v>
      </c>
      <c r="E39" s="370">
        <f>E17/$N$17</f>
        <v>0.13152754188775534</v>
      </c>
      <c r="F39" s="370">
        <f>F17/$N$16</f>
        <v>3.3135274059873598E-2</v>
      </c>
      <c r="G39" s="370">
        <f t="shared" ref="G39:L39" si="8">G17/$N$17</f>
        <v>1.6888698632150435E-3</v>
      </c>
      <c r="H39" s="370">
        <f t="shared" si="8"/>
        <v>7.2824459145293867E-4</v>
      </c>
      <c r="I39" s="370">
        <f t="shared" si="8"/>
        <v>4.9700804530758988E-4</v>
      </c>
      <c r="J39" s="370">
        <f t="shared" si="8"/>
        <v>4.1574799910269793E-4</v>
      </c>
      <c r="K39" s="370">
        <f t="shared" si="8"/>
        <v>2.9478591555918954E-4</v>
      </c>
      <c r="L39" s="370">
        <f t="shared" si="8"/>
        <v>2.6826504737498594E-4</v>
      </c>
      <c r="M39" s="254"/>
      <c r="N39" s="371"/>
    </row>
    <row r="40" spans="2:14" x14ac:dyDescent="0.25">
      <c r="B40" s="362" t="s">
        <v>2700</v>
      </c>
      <c r="C40" s="370">
        <f>C18/$N$18</f>
        <v>0.45858162502786842</v>
      </c>
      <c r="D40" s="370">
        <f>D18/$N$18</f>
        <v>0.39301226084067148</v>
      </c>
      <c r="E40" s="370">
        <f>E18/$N$18</f>
        <v>0.14082751621012329</v>
      </c>
      <c r="F40" s="370">
        <f>F18/$N$16</f>
        <v>1.8230757252826319E-2</v>
      </c>
      <c r="G40" s="370">
        <f t="shared" ref="G40:L40" si="9">G18/$N$18</f>
        <v>9.6882654129331952E-4</v>
      </c>
      <c r="H40" s="370">
        <f t="shared" si="9"/>
        <v>2.2443517152433457E-4</v>
      </c>
      <c r="I40" s="370">
        <f t="shared" si="9"/>
        <v>1.5487310087069714E-4</v>
      </c>
      <c r="J40" s="370">
        <f t="shared" si="9"/>
        <v>1.234390577886859E-4</v>
      </c>
      <c r="K40" s="370">
        <f t="shared" si="9"/>
        <v>1.0155570976274559E-4</v>
      </c>
      <c r="L40" s="370">
        <f t="shared" si="9"/>
        <v>3.5911334528474539E-4</v>
      </c>
      <c r="M40" s="254"/>
      <c r="N40" s="371"/>
    </row>
    <row r="41" spans="2:14" ht="30" x14ac:dyDescent="0.25">
      <c r="B41" s="362" t="s">
        <v>2701</v>
      </c>
      <c r="C41" s="370">
        <f t="shared" ref="C41:L41" si="10">C19/$N$19</f>
        <v>0.62820053617460569</v>
      </c>
      <c r="D41" s="370">
        <f t="shared" si="10"/>
        <v>0.23781026083950607</v>
      </c>
      <c r="E41" s="370">
        <f t="shared" si="10"/>
        <v>0.10032866627512135</v>
      </c>
      <c r="F41" s="370">
        <f t="shared" si="10"/>
        <v>1.4227009787047684E-2</v>
      </c>
      <c r="G41" s="370">
        <f t="shared" si="10"/>
        <v>7.8550508360548804E-3</v>
      </c>
      <c r="H41" s="370">
        <f t="shared" si="10"/>
        <v>3.0734455732177872E-3</v>
      </c>
      <c r="I41" s="370">
        <f t="shared" si="10"/>
        <v>2.8614730485355786E-3</v>
      </c>
      <c r="J41" s="370">
        <f t="shared" si="10"/>
        <v>2.7883812445216516E-3</v>
      </c>
      <c r="K41" s="370">
        <f t="shared" si="10"/>
        <v>1.186515253870954E-3</v>
      </c>
      <c r="L41" s="370">
        <f t="shared" si="10"/>
        <v>1.6686609675183252E-3</v>
      </c>
      <c r="M41" s="254"/>
      <c r="N41" s="371"/>
    </row>
    <row r="42" spans="2:14" x14ac:dyDescent="0.25">
      <c r="B42" s="362" t="s">
        <v>137</v>
      </c>
      <c r="C42" s="370">
        <f t="shared" ref="C42:L42" si="11">C20/$N$20</f>
        <v>0.53569496171900499</v>
      </c>
      <c r="D42" s="370">
        <f t="shared" si="11"/>
        <v>0.35519686022811303</v>
      </c>
      <c r="E42" s="370">
        <f t="shared" si="11"/>
        <v>0.10123437881888073</v>
      </c>
      <c r="F42" s="370">
        <f t="shared" si="11"/>
        <v>3.2751798900073474E-3</v>
      </c>
      <c r="G42" s="370">
        <f t="shared" si="11"/>
        <v>2.8475473593089452E-3</v>
      </c>
      <c r="H42" s="370">
        <f t="shared" si="11"/>
        <v>1.340023844886584E-3</v>
      </c>
      <c r="I42" s="370">
        <f t="shared" si="11"/>
        <v>3.4601151133277529E-4</v>
      </c>
      <c r="J42" s="370">
        <f t="shared" si="11"/>
        <v>2.5852867370665952E-5</v>
      </c>
      <c r="K42" s="370">
        <f t="shared" si="11"/>
        <v>2.5607119296878769E-5</v>
      </c>
      <c r="L42" s="370">
        <f t="shared" si="11"/>
        <v>1.3576641797963788E-5</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0.40403792878676342</v>
      </c>
      <c r="D44" s="373">
        <f t="shared" si="12"/>
        <v>0.34245118698853799</v>
      </c>
      <c r="E44" s="373">
        <f t="shared" si="12"/>
        <v>0.19697136186345551</v>
      </c>
      <c r="F44" s="373">
        <f t="shared" si="12"/>
        <v>3.706861610311956E-2</v>
      </c>
      <c r="G44" s="373">
        <f t="shared" si="12"/>
        <v>1.6232910144604314E-2</v>
      </c>
      <c r="H44" s="373">
        <f t="shared" si="12"/>
        <v>1.6306168122034671E-3</v>
      </c>
      <c r="I44" s="373">
        <f t="shared" si="12"/>
        <v>6.0805591481469018E-4</v>
      </c>
      <c r="J44" s="373">
        <f t="shared" si="12"/>
        <v>3.0429069527875208E-4</v>
      </c>
      <c r="K44" s="373">
        <f t="shared" si="12"/>
        <v>1.8631717719545918E-4</v>
      </c>
      <c r="L44" s="373">
        <f t="shared" si="12"/>
        <v>5.0871551402680742E-4</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2869</v>
      </c>
      <c r="B55" s="362" t="s">
        <v>2677</v>
      </c>
      <c r="C55" s="366">
        <v>7533.537002709988</v>
      </c>
      <c r="D55" s="366">
        <v>50770.292752829984</v>
      </c>
      <c r="E55" s="366">
        <v>153958.77011262724</v>
      </c>
      <c r="F55" s="366">
        <v>86846.780792540318</v>
      </c>
      <c r="G55" s="366">
        <v>97055.889777570366</v>
      </c>
      <c r="H55" s="366">
        <v>24192.585512009922</v>
      </c>
      <c r="I55" s="366">
        <v>5803.899616240019</v>
      </c>
      <c r="J55" s="366">
        <v>1612.7760392400003</v>
      </c>
      <c r="K55" s="366">
        <v>588.90124289000016</v>
      </c>
      <c r="L55" s="366">
        <v>1088.2851328600034</v>
      </c>
      <c r="M55" s="254"/>
      <c r="N55" s="375">
        <v>0.59287371323095561</v>
      </c>
      <c r="O55" s="254"/>
      <c r="P55" s="364">
        <f t="shared" ref="P55:P64" si="13">C55+D55+E55+F55+G55+H55+I55+J55+K55+L55</f>
        <v>429451.71798151784</v>
      </c>
    </row>
    <row r="56" spans="1:16" x14ac:dyDescent="0.25">
      <c r="A56" s="267" t="s">
        <v>2870</v>
      </c>
      <c r="B56" s="362" t="s">
        <v>2678</v>
      </c>
      <c r="C56" s="366">
        <v>850.63260228000024</v>
      </c>
      <c r="D56" s="366">
        <v>7272.6196942199958</v>
      </c>
      <c r="E56" s="366">
        <v>12000.138211919962</v>
      </c>
      <c r="F56" s="366">
        <v>4441.2779224900087</v>
      </c>
      <c r="G56" s="366">
        <v>3952.6897992199943</v>
      </c>
      <c r="H56" s="366">
        <v>53.670154429999982</v>
      </c>
      <c r="I56" s="366">
        <v>26.230729889999999</v>
      </c>
      <c r="J56" s="366">
        <v>2.1597176600000001</v>
      </c>
      <c r="K56" s="366">
        <v>3.11070929</v>
      </c>
      <c r="L56" s="366">
        <v>25.116529419999996</v>
      </c>
      <c r="M56" s="254"/>
      <c r="N56" s="375">
        <v>0.50218185249720082</v>
      </c>
      <c r="O56" s="254"/>
      <c r="P56" s="364">
        <f t="shared" si="13"/>
        <v>28627.646070819963</v>
      </c>
    </row>
    <row r="57" spans="1:16" x14ac:dyDescent="0.25">
      <c r="A57" s="267" t="s">
        <v>2871</v>
      </c>
      <c r="B57" s="362" t="s">
        <v>2679</v>
      </c>
      <c r="C57" s="366">
        <v>604.48084214000073</v>
      </c>
      <c r="D57" s="366">
        <v>489.05246474999996</v>
      </c>
      <c r="E57" s="366">
        <v>970.74300776999974</v>
      </c>
      <c r="F57" s="366">
        <v>113.41171799999998</v>
      </c>
      <c r="G57" s="366">
        <v>113.49391262</v>
      </c>
      <c r="H57" s="366">
        <v>7.2875092499999994</v>
      </c>
      <c r="I57" s="366">
        <v>0</v>
      </c>
      <c r="J57" s="366">
        <v>0</v>
      </c>
      <c r="K57" s="366">
        <v>46.903580259999998</v>
      </c>
      <c r="L57" s="366">
        <v>365.62920406000001</v>
      </c>
      <c r="M57" s="254"/>
      <c r="N57" s="375">
        <v>0.50344940514987324</v>
      </c>
      <c r="O57" s="254"/>
      <c r="P57" s="364">
        <f t="shared" si="13"/>
        <v>2711.0022388500006</v>
      </c>
    </row>
    <row r="58" spans="1:16" x14ac:dyDescent="0.25">
      <c r="A58" s="267" t="s">
        <v>2872</v>
      </c>
      <c r="B58" s="362" t="s">
        <v>2680</v>
      </c>
      <c r="C58" s="366">
        <v>1586.6846960500004</v>
      </c>
      <c r="D58" s="366">
        <v>2576.475009310002</v>
      </c>
      <c r="E58" s="366">
        <v>2948.6453826200009</v>
      </c>
      <c r="F58" s="366">
        <v>1404.0431346299995</v>
      </c>
      <c r="G58" s="366">
        <v>418.7169786</v>
      </c>
      <c r="H58" s="366">
        <v>362.47847699000016</v>
      </c>
      <c r="I58" s="366">
        <v>119.16032314</v>
      </c>
      <c r="J58" s="366">
        <v>128.7761959</v>
      </c>
      <c r="K58" s="366">
        <v>52.038374510000011</v>
      </c>
      <c r="L58" s="366">
        <v>47.297700920000004</v>
      </c>
      <c r="M58" s="254"/>
      <c r="N58" s="375">
        <v>0.4485745258398483</v>
      </c>
      <c r="O58" s="254"/>
      <c r="P58" s="364">
        <f t="shared" si="13"/>
        <v>9644.3162726700029</v>
      </c>
    </row>
    <row r="59" spans="1:16" x14ac:dyDescent="0.25">
      <c r="A59" s="267" t="s">
        <v>2873</v>
      </c>
      <c r="B59" s="362" t="s">
        <v>2681</v>
      </c>
      <c r="C59" s="366">
        <v>1479.2112882199992</v>
      </c>
      <c r="D59" s="366">
        <v>12409.245551909979</v>
      </c>
      <c r="E59" s="366">
        <v>71042.977116449343</v>
      </c>
      <c r="F59" s="366">
        <v>27513.19871321999</v>
      </c>
      <c r="G59" s="366">
        <v>9333.9821343899712</v>
      </c>
      <c r="H59" s="366">
        <v>858.49652819000005</v>
      </c>
      <c r="I59" s="366">
        <v>684.21914625999989</v>
      </c>
      <c r="J59" s="366">
        <v>134.34995652999999</v>
      </c>
      <c r="K59" s="366">
        <v>78.375449309999979</v>
      </c>
      <c r="L59" s="366">
        <v>327.55416832999992</v>
      </c>
      <c r="M59" s="254"/>
      <c r="N59" s="375">
        <v>0.54657530736735427</v>
      </c>
      <c r="O59" s="254"/>
      <c r="P59" s="364">
        <f t="shared" si="13"/>
        <v>123861.61005280926</v>
      </c>
    </row>
    <row r="60" spans="1:16" ht="30" x14ac:dyDescent="0.25">
      <c r="A60" s="267" t="s">
        <v>2874</v>
      </c>
      <c r="B60" s="362" t="s">
        <v>2686</v>
      </c>
      <c r="C60" s="366">
        <v>2038.1740088900019</v>
      </c>
      <c r="D60" s="366">
        <v>4374.1885984799992</v>
      </c>
      <c r="E60" s="366">
        <v>9316.5926353700033</v>
      </c>
      <c r="F60" s="366">
        <v>371.82411465000001</v>
      </c>
      <c r="G60" s="366">
        <v>39.825641019999992</v>
      </c>
      <c r="H60" s="366">
        <v>0</v>
      </c>
      <c r="I60" s="366">
        <v>1.7870604699999999</v>
      </c>
      <c r="J60" s="366">
        <v>0</v>
      </c>
      <c r="K60" s="366">
        <v>0.48658016999999998</v>
      </c>
      <c r="L60" s="366">
        <v>34.642411099999997</v>
      </c>
      <c r="M60" s="254"/>
      <c r="N60" s="375">
        <v>0.39342247114838991</v>
      </c>
      <c r="O60" s="254"/>
      <c r="P60" s="364">
        <f t="shared" si="13"/>
        <v>16177.521050150004</v>
      </c>
    </row>
    <row r="61" spans="1:16" x14ac:dyDescent="0.25">
      <c r="A61" s="267" t="s">
        <v>2875</v>
      </c>
      <c r="B61" s="362" t="s">
        <v>2682</v>
      </c>
      <c r="C61" s="366">
        <v>6303.8123419200101</v>
      </c>
      <c r="D61" s="366">
        <v>24186.79455476001</v>
      </c>
      <c r="E61" s="366">
        <v>62739.798472790055</v>
      </c>
      <c r="F61" s="366">
        <v>8190.8422541300006</v>
      </c>
      <c r="G61" s="366">
        <v>273.51076983999985</v>
      </c>
      <c r="H61" s="366">
        <v>486.66509199999996</v>
      </c>
      <c r="I61" s="366">
        <v>29.636967220000006</v>
      </c>
      <c r="J61" s="366">
        <v>333.90597449999996</v>
      </c>
      <c r="K61" s="366">
        <v>546.16158027000006</v>
      </c>
      <c r="L61" s="366">
        <v>123.69541928999999</v>
      </c>
      <c r="M61" s="254"/>
      <c r="N61" s="375">
        <v>0.44440164821535222</v>
      </c>
      <c r="O61" s="254"/>
      <c r="P61" s="364">
        <f t="shared" si="13"/>
        <v>103214.82342672005</v>
      </c>
    </row>
    <row r="62" spans="1:16" x14ac:dyDescent="0.25">
      <c r="A62" s="267" t="s">
        <v>2876</v>
      </c>
      <c r="B62" s="362" t="s">
        <v>2700</v>
      </c>
      <c r="C62" s="366">
        <v>1405.5646174699998</v>
      </c>
      <c r="D62" s="366">
        <v>12629.696572559993</v>
      </c>
      <c r="E62" s="366">
        <v>34436.391394870072</v>
      </c>
      <c r="F62" s="366">
        <v>3011.3651272599982</v>
      </c>
      <c r="G62" s="366">
        <v>472.24824897000025</v>
      </c>
      <c r="H62" s="366">
        <v>101.16748914000004</v>
      </c>
      <c r="I62" s="366">
        <v>11.470014550000002</v>
      </c>
      <c r="J62" s="366">
        <v>31.79564955</v>
      </c>
      <c r="K62" s="366">
        <v>52.624028399999993</v>
      </c>
      <c r="L62" s="366">
        <v>81.101693030000021</v>
      </c>
      <c r="M62" s="254"/>
      <c r="N62" s="375">
        <v>0.45765149288955753</v>
      </c>
      <c r="O62" s="254"/>
      <c r="P62" s="364">
        <f t="shared" si="13"/>
        <v>52233.424835800062</v>
      </c>
    </row>
    <row r="63" spans="1:16" ht="30" x14ac:dyDescent="0.25">
      <c r="A63" s="267" t="s">
        <v>2877</v>
      </c>
      <c r="B63" s="362" t="s">
        <v>2701</v>
      </c>
      <c r="C63" s="366">
        <v>1820.5940947200004</v>
      </c>
      <c r="D63" s="366">
        <v>1223.7164241600008</v>
      </c>
      <c r="E63" s="366">
        <v>1796.858978029999</v>
      </c>
      <c r="F63" s="366">
        <v>51.94504268</v>
      </c>
      <c r="G63" s="366">
        <v>110.04009280000001</v>
      </c>
      <c r="H63" s="366">
        <v>7.6034929499999997</v>
      </c>
      <c r="I63" s="366">
        <v>26.787659420000001</v>
      </c>
      <c r="J63" s="366">
        <v>0</v>
      </c>
      <c r="K63" s="366">
        <v>126.62844859</v>
      </c>
      <c r="L63" s="366">
        <v>26.774310800000002</v>
      </c>
      <c r="M63" s="254"/>
      <c r="N63" s="375">
        <v>0.35751982142047667</v>
      </c>
      <c r="O63" s="254"/>
      <c r="P63" s="364">
        <f t="shared" si="13"/>
        <v>5190.9485441500001</v>
      </c>
    </row>
    <row r="64" spans="1:16" x14ac:dyDescent="0.25">
      <c r="A64" s="267" t="s">
        <v>2878</v>
      </c>
      <c r="B64" s="362" t="s">
        <v>137</v>
      </c>
      <c r="C64" s="366">
        <v>986.91299145000039</v>
      </c>
      <c r="D64" s="366">
        <v>2630.750688690001</v>
      </c>
      <c r="E64" s="366">
        <v>3664.3530273900014</v>
      </c>
      <c r="F64" s="366">
        <v>123.67134181</v>
      </c>
      <c r="G64" s="366">
        <v>13.996206109999997</v>
      </c>
      <c r="H64" s="366">
        <v>0</v>
      </c>
      <c r="I64" s="366">
        <v>137.23919973</v>
      </c>
      <c r="J64" s="366">
        <v>9.0102719999999997E-2</v>
      </c>
      <c r="K64" s="366">
        <v>0</v>
      </c>
      <c r="L64" s="366">
        <v>3.9749555299999999</v>
      </c>
      <c r="M64" s="254"/>
      <c r="N64" s="375">
        <v>0.38447990437565843</v>
      </c>
      <c r="O64" s="254"/>
      <c r="P64" s="364">
        <f t="shared" si="13"/>
        <v>7560.988513430003</v>
      </c>
    </row>
    <row r="65" spans="1:16" x14ac:dyDescent="0.25">
      <c r="C65" s="366"/>
      <c r="D65" s="366"/>
      <c r="E65" s="366"/>
      <c r="F65" s="366"/>
      <c r="G65" s="366"/>
      <c r="H65" s="366"/>
      <c r="I65" s="366"/>
      <c r="J65" s="366"/>
      <c r="K65" s="366"/>
      <c r="L65" s="366"/>
      <c r="M65" s="254"/>
      <c r="N65" s="254"/>
      <c r="O65" s="254"/>
      <c r="P65" s="267"/>
    </row>
    <row r="66" spans="1:16" x14ac:dyDescent="0.25">
      <c r="A66" s="267" t="s">
        <v>2945</v>
      </c>
      <c r="B66" s="367" t="s">
        <v>139</v>
      </c>
      <c r="C66" s="368">
        <f t="shared" ref="C66:L66" si="14">SUM(C55:C65)</f>
        <v>24609.604485850003</v>
      </c>
      <c r="D66" s="368">
        <f t="shared" si="14"/>
        <v>118562.83231166995</v>
      </c>
      <c r="E66" s="368">
        <f t="shared" si="14"/>
        <v>352875.26833983668</v>
      </c>
      <c r="F66" s="368">
        <f t="shared" si="14"/>
        <v>132068.3601614103</v>
      </c>
      <c r="G66" s="368">
        <f t="shared" si="14"/>
        <v>111784.39356114033</v>
      </c>
      <c r="H66" s="368">
        <f t="shared" si="14"/>
        <v>26069.954254959921</v>
      </c>
      <c r="I66" s="368">
        <f t="shared" si="14"/>
        <v>6840.4307169200183</v>
      </c>
      <c r="J66" s="368">
        <f t="shared" si="14"/>
        <v>2243.8536360999997</v>
      </c>
      <c r="K66" s="368">
        <f t="shared" si="14"/>
        <v>1495.2299936900004</v>
      </c>
      <c r="L66" s="368">
        <f t="shared" si="14"/>
        <v>2124.0715253400031</v>
      </c>
      <c r="M66" s="254"/>
      <c r="N66" s="376">
        <v>0.54358912995831998</v>
      </c>
      <c r="O66" s="254"/>
      <c r="P66" s="364">
        <f>C66+D66+E66+F66+G66+H66+I66+J66+K66+L66</f>
        <v>778673.9989869172</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1.7542221132840378E-2</v>
      </c>
      <c r="D77" s="370">
        <f t="shared" si="15"/>
        <v>0.1182211890814114</v>
      </c>
      <c r="E77" s="370">
        <f t="shared" si="15"/>
        <v>0.35850076659666108</v>
      </c>
      <c r="F77" s="370">
        <f t="shared" si="15"/>
        <v>0.20222711228338341</v>
      </c>
      <c r="G77" s="370">
        <f t="shared" si="15"/>
        <v>0.22599953781474294</v>
      </c>
      <c r="H77" s="370">
        <f t="shared" si="15"/>
        <v>5.6333656378692351E-2</v>
      </c>
      <c r="I77" s="370">
        <f t="shared" si="15"/>
        <v>1.3514673182631906E-2</v>
      </c>
      <c r="J77" s="370">
        <f t="shared" si="15"/>
        <v>3.7554304051227679E-3</v>
      </c>
      <c r="K77" s="370">
        <f t="shared" si="15"/>
        <v>1.3712862662604239E-3</v>
      </c>
      <c r="L77" s="370">
        <f t="shared" si="15"/>
        <v>2.5341268582533406E-3</v>
      </c>
      <c r="M77" s="254"/>
      <c r="N77" s="375">
        <f t="shared" ref="N77:N86" si="16">N55</f>
        <v>0.59287371323095561</v>
      </c>
    </row>
    <row r="78" spans="1:16" x14ac:dyDescent="0.25">
      <c r="B78" s="380" t="s">
        <v>2678</v>
      </c>
      <c r="C78" s="370">
        <f t="shared" si="15"/>
        <v>2.9713676079957074E-2</v>
      </c>
      <c r="D78" s="370">
        <f t="shared" si="15"/>
        <v>0.25404183341615871</v>
      </c>
      <c r="E78" s="370">
        <f t="shared" si="15"/>
        <v>0.41918005351308474</v>
      </c>
      <c r="F78" s="370">
        <f t="shared" si="15"/>
        <v>0.15513947292428573</v>
      </c>
      <c r="G78" s="370">
        <f t="shared" si="15"/>
        <v>0.13807246985804236</v>
      </c>
      <c r="H78" s="370">
        <f t="shared" si="15"/>
        <v>1.8747665909110754E-3</v>
      </c>
      <c r="I78" s="370">
        <f t="shared" si="15"/>
        <v>9.1627267659763576E-4</v>
      </c>
      <c r="J78" s="370">
        <f t="shared" si="15"/>
        <v>7.5441678112731425E-5</v>
      </c>
      <c r="K78" s="370">
        <f t="shared" si="15"/>
        <v>1.0866102236644363E-4</v>
      </c>
      <c r="L78" s="370">
        <f t="shared" si="15"/>
        <v>8.7735224048341039E-4</v>
      </c>
      <c r="M78" s="254"/>
      <c r="N78" s="375">
        <f t="shared" si="16"/>
        <v>0.50218185249720082</v>
      </c>
    </row>
    <row r="79" spans="1:16" x14ac:dyDescent="0.25">
      <c r="B79" s="380" t="s">
        <v>2679</v>
      </c>
      <c r="C79" s="370">
        <f t="shared" si="15"/>
        <v>0.22297319916505115</v>
      </c>
      <c r="D79" s="370">
        <f t="shared" si="15"/>
        <v>0.18039544849562891</v>
      </c>
      <c r="E79" s="370">
        <f t="shared" si="15"/>
        <v>0.35807532500666106</v>
      </c>
      <c r="F79" s="370">
        <f t="shared" si="15"/>
        <v>4.1833871021850912E-2</v>
      </c>
      <c r="G79" s="370">
        <f t="shared" si="15"/>
        <v>4.186418992709641E-2</v>
      </c>
      <c r="H79" s="370">
        <f t="shared" si="15"/>
        <v>2.6881236561026745E-3</v>
      </c>
      <c r="I79" s="370">
        <f t="shared" si="15"/>
        <v>0</v>
      </c>
      <c r="J79" s="370">
        <f t="shared" si="15"/>
        <v>0</v>
      </c>
      <c r="K79" s="370">
        <f t="shared" si="15"/>
        <v>1.7301195693551461E-2</v>
      </c>
      <c r="L79" s="370">
        <f t="shared" si="15"/>
        <v>0.13486864703405738</v>
      </c>
      <c r="M79" s="254"/>
      <c r="N79" s="375">
        <f t="shared" si="16"/>
        <v>0.50344940514987324</v>
      </c>
    </row>
    <row r="80" spans="1:16" x14ac:dyDescent="0.25">
      <c r="B80" s="380" t="s">
        <v>2680</v>
      </c>
      <c r="C80" s="370">
        <f t="shared" si="15"/>
        <v>0.16452018486228376</v>
      </c>
      <c r="D80" s="370">
        <f t="shared" si="15"/>
        <v>0.26714957664870437</v>
      </c>
      <c r="E80" s="370">
        <f t="shared" si="15"/>
        <v>0.30573918349980411</v>
      </c>
      <c r="F80" s="370">
        <f t="shared" si="15"/>
        <v>0.14558244409806087</v>
      </c>
      <c r="G80" s="370">
        <f t="shared" si="15"/>
        <v>4.3415931908678408E-2</v>
      </c>
      <c r="H80" s="370">
        <f t="shared" si="15"/>
        <v>3.7584673370489638E-2</v>
      </c>
      <c r="I80" s="370">
        <f t="shared" si="15"/>
        <v>1.2355497245323208E-2</v>
      </c>
      <c r="J80" s="370">
        <f t="shared" si="15"/>
        <v>1.3352547993985338E-2</v>
      </c>
      <c r="K80" s="370">
        <f t="shared" si="15"/>
        <v>5.3957557009475104E-3</v>
      </c>
      <c r="L80" s="370">
        <f t="shared" si="15"/>
        <v>4.9042046717227535E-3</v>
      </c>
      <c r="M80" s="254"/>
      <c r="N80" s="375">
        <f t="shared" si="16"/>
        <v>0.4485745258398483</v>
      </c>
    </row>
    <row r="81" spans="2:14" x14ac:dyDescent="0.25">
      <c r="B81" s="380" t="s">
        <v>2681</v>
      </c>
      <c r="C81" s="370">
        <f t="shared" si="15"/>
        <v>1.1942451640902513E-2</v>
      </c>
      <c r="D81" s="370">
        <f t="shared" si="15"/>
        <v>0.10018637370060998</v>
      </c>
      <c r="E81" s="370">
        <f t="shared" si="15"/>
        <v>0.57356736349672566</v>
      </c>
      <c r="F81" s="370">
        <f t="shared" si="15"/>
        <v>0.22212854088921938</v>
      </c>
      <c r="G81" s="370">
        <f t="shared" si="15"/>
        <v>7.535815278366205E-2</v>
      </c>
      <c r="H81" s="370">
        <f t="shared" si="15"/>
        <v>6.9310945322281379E-3</v>
      </c>
      <c r="I81" s="370">
        <f t="shared" si="15"/>
        <v>5.5240614583346552E-3</v>
      </c>
      <c r="J81" s="370">
        <f t="shared" si="15"/>
        <v>1.0846779439789209E-3</v>
      </c>
      <c r="K81" s="370">
        <f t="shared" si="15"/>
        <v>6.3276627258909408E-4</v>
      </c>
      <c r="L81" s="370">
        <f t="shared" si="15"/>
        <v>2.644517281749728E-3</v>
      </c>
      <c r="M81" s="254"/>
      <c r="N81" s="375">
        <f t="shared" si="16"/>
        <v>0.54657530736735427</v>
      </c>
    </row>
    <row r="82" spans="2:14" ht="30" x14ac:dyDescent="0.25">
      <c r="B82" s="380" t="s">
        <v>2686</v>
      </c>
      <c r="C82" s="370">
        <f t="shared" si="15"/>
        <v>0.12598803009260207</v>
      </c>
      <c r="D82" s="370">
        <f t="shared" si="15"/>
        <v>0.27038682780384576</v>
      </c>
      <c r="E82" s="370">
        <f t="shared" si="15"/>
        <v>0.57589742003665123</v>
      </c>
      <c r="F82" s="370">
        <f t="shared" si="15"/>
        <v>2.2983998197087949E-2</v>
      </c>
      <c r="G82" s="370">
        <f t="shared" si="15"/>
        <v>2.4617888548277124E-3</v>
      </c>
      <c r="H82" s="370">
        <f t="shared" si="15"/>
        <v>0</v>
      </c>
      <c r="I82" s="370">
        <f t="shared" si="15"/>
        <v>1.1046565567494222E-4</v>
      </c>
      <c r="J82" s="370">
        <f t="shared" si="15"/>
        <v>0</v>
      </c>
      <c r="K82" s="370">
        <f t="shared" si="15"/>
        <v>3.0077548253011746E-5</v>
      </c>
      <c r="L82" s="370">
        <f t="shared" si="15"/>
        <v>2.1413918110574043E-3</v>
      </c>
      <c r="M82" s="254"/>
      <c r="N82" s="375">
        <f t="shared" si="16"/>
        <v>0.39342247114838991</v>
      </c>
    </row>
    <row r="83" spans="2:14" x14ac:dyDescent="0.25">
      <c r="B83" s="380" t="s">
        <v>2682</v>
      </c>
      <c r="C83" s="370">
        <f t="shared" si="15"/>
        <v>6.1074680289460163E-2</v>
      </c>
      <c r="D83" s="370">
        <f t="shared" si="15"/>
        <v>0.23433450498447086</v>
      </c>
      <c r="E83" s="370">
        <f t="shared" si="15"/>
        <v>0.60785647245072072</v>
      </c>
      <c r="F83" s="370">
        <f t="shared" si="15"/>
        <v>7.935722779146441E-2</v>
      </c>
      <c r="G83" s="370">
        <f t="shared" si="15"/>
        <v>2.6499175288924046E-3</v>
      </c>
      <c r="H83" s="370">
        <f t="shared" si="15"/>
        <v>4.7150697529945405E-3</v>
      </c>
      <c r="I83" s="370">
        <f t="shared" si="15"/>
        <v>2.8713867093946554E-4</v>
      </c>
      <c r="J83" s="370">
        <f t="shared" si="15"/>
        <v>3.2350583318787041E-3</v>
      </c>
      <c r="K83" s="370">
        <f t="shared" si="15"/>
        <v>5.2915033145191706E-3</v>
      </c>
      <c r="L83" s="370">
        <f t="shared" si="15"/>
        <v>1.1984268846598439E-3</v>
      </c>
      <c r="M83" s="254"/>
      <c r="N83" s="375">
        <f t="shared" si="16"/>
        <v>0.44440164821535222</v>
      </c>
    </row>
    <row r="84" spans="2:14" x14ac:dyDescent="0.25">
      <c r="B84" s="380" t="s">
        <v>2700</v>
      </c>
      <c r="C84" s="370">
        <f t="shared" si="15"/>
        <v>2.6909294611419877E-2</v>
      </c>
      <c r="D84" s="370">
        <f t="shared" si="15"/>
        <v>0.24179338445186108</v>
      </c>
      <c r="E84" s="370">
        <f t="shared" si="15"/>
        <v>0.6592788334887788</v>
      </c>
      <c r="F84" s="370">
        <f t="shared" si="15"/>
        <v>5.7652071192468513E-2</v>
      </c>
      <c r="G84" s="370">
        <f t="shared" si="15"/>
        <v>9.0411120935406843E-3</v>
      </c>
      <c r="H84" s="370">
        <f t="shared" si="15"/>
        <v>1.9368343059645832E-3</v>
      </c>
      <c r="I84" s="370">
        <f t="shared" si="15"/>
        <v>2.1959147013730974E-4</v>
      </c>
      <c r="J84" s="370">
        <f t="shared" si="15"/>
        <v>6.0872228175640718E-4</v>
      </c>
      <c r="K84" s="370">
        <f t="shared" si="15"/>
        <v>1.0074780385438602E-3</v>
      </c>
      <c r="L84" s="370">
        <f t="shared" si="15"/>
        <v>1.552678065528915E-3</v>
      </c>
      <c r="M84" s="254"/>
      <c r="N84" s="375">
        <f t="shared" si="16"/>
        <v>0.45765149288955753</v>
      </c>
    </row>
    <row r="85" spans="2:14" ht="30" x14ac:dyDescent="0.25">
      <c r="B85" s="380" t="s">
        <v>2701</v>
      </c>
      <c r="C85" s="370">
        <f t="shared" si="15"/>
        <v>0.35072474312459523</v>
      </c>
      <c r="D85" s="370">
        <f t="shared" si="15"/>
        <v>0.23574042658139663</v>
      </c>
      <c r="E85" s="370">
        <f t="shared" si="15"/>
        <v>0.34615233858462924</v>
      </c>
      <c r="F85" s="370">
        <f t="shared" si="15"/>
        <v>1.0006849853778664E-2</v>
      </c>
      <c r="G85" s="370">
        <f t="shared" si="15"/>
        <v>2.1198455708833979E-2</v>
      </c>
      <c r="H85" s="370">
        <f t="shared" si="15"/>
        <v>1.464759838270569E-3</v>
      </c>
      <c r="I85" s="370">
        <f t="shared" si="15"/>
        <v>5.1604555876764886E-3</v>
      </c>
      <c r="J85" s="370">
        <f t="shared" si="15"/>
        <v>0</v>
      </c>
      <c r="K85" s="370">
        <f t="shared" si="15"/>
        <v>2.4394086651601549E-2</v>
      </c>
      <c r="L85" s="370">
        <f t="shared" si="15"/>
        <v>5.1578840692176817E-3</v>
      </c>
      <c r="M85" s="254"/>
      <c r="N85" s="375">
        <f t="shared" si="16"/>
        <v>0.35751982142047667</v>
      </c>
    </row>
    <row r="86" spans="2:14" x14ac:dyDescent="0.25">
      <c r="B86" s="380" t="s">
        <v>137</v>
      </c>
      <c r="C86" s="370">
        <f t="shared" si="15"/>
        <v>0.13052697933570759</v>
      </c>
      <c r="D86" s="370">
        <f t="shared" si="15"/>
        <v>0.34793740051544858</v>
      </c>
      <c r="E86" s="370">
        <f t="shared" si="15"/>
        <v>0.48463941201356048</v>
      </c>
      <c r="F86" s="370">
        <f t="shared" si="15"/>
        <v>1.6356504389648537E-2</v>
      </c>
      <c r="G86" s="370">
        <f t="shared" si="15"/>
        <v>1.8511079715489069E-3</v>
      </c>
      <c r="H86" s="370">
        <f t="shared" si="15"/>
        <v>0</v>
      </c>
      <c r="I86" s="370">
        <f t="shared" si="15"/>
        <v>1.8150959955332897E-2</v>
      </c>
      <c r="J86" s="370">
        <f t="shared" si="15"/>
        <v>1.1916791017465172E-5</v>
      </c>
      <c r="K86" s="370">
        <f t="shared" si="15"/>
        <v>0</v>
      </c>
      <c r="L86" s="370">
        <f t="shared" si="15"/>
        <v>5.2571902773553903E-4</v>
      </c>
      <c r="M86" s="254"/>
      <c r="N86" s="375">
        <f t="shared" si="16"/>
        <v>0.38447990437565843</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3.1604502677459345E-2</v>
      </c>
      <c r="D88" s="373">
        <f t="shared" si="17"/>
        <v>0.15226247757845318</v>
      </c>
      <c r="E88" s="373">
        <f t="shared" si="17"/>
        <v>0.45317458756673534</v>
      </c>
      <c r="F88" s="373">
        <f t="shared" si="17"/>
        <v>0.16960674214528285</v>
      </c>
      <c r="G88" s="373">
        <f t="shared" si="17"/>
        <v>0.14355737279859843</v>
      </c>
      <c r="H88" s="373">
        <f t="shared" si="17"/>
        <v>3.3479934207226475E-2</v>
      </c>
      <c r="I88" s="373">
        <f t="shared" si="17"/>
        <v>8.7847170007213076E-3</v>
      </c>
      <c r="J88" s="373">
        <f t="shared" si="17"/>
        <v>2.8816342128019346E-3</v>
      </c>
      <c r="K88" s="373">
        <f t="shared" si="17"/>
        <v>1.9202259169246029E-3</v>
      </c>
      <c r="L88" s="373">
        <f t="shared" si="17"/>
        <v>2.7278058957965674E-3</v>
      </c>
      <c r="M88" s="254"/>
      <c r="N88" s="376">
        <f>N66</f>
        <v>0.54358912995831998</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topLeftCell="E1" zoomScaleNormal="10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2879</v>
      </c>
      <c r="B11" s="362" t="s">
        <v>2677</v>
      </c>
      <c r="C11" s="363">
        <v>140465.42985965096</v>
      </c>
      <c r="D11" s="363">
        <v>46342.578684099302</v>
      </c>
      <c r="E11" s="363">
        <v>50711.460732819629</v>
      </c>
      <c r="F11" s="363">
        <v>104993.52700634995</v>
      </c>
      <c r="G11" s="363">
        <v>79328.355885079625</v>
      </c>
      <c r="H11" s="363">
        <v>7610.365813520013</v>
      </c>
      <c r="I11" s="363">
        <f t="shared" ref="I11:I20" si="0">SUM(C11:H11)</f>
        <v>429451.71798151953</v>
      </c>
    </row>
    <row r="12" spans="1:9" x14ac:dyDescent="0.25">
      <c r="A12" s="267" t="s">
        <v>2880</v>
      </c>
      <c r="B12" s="362" t="s">
        <v>2678</v>
      </c>
      <c r="C12" s="363">
        <v>5469.9758518199833</v>
      </c>
      <c r="D12" s="363">
        <v>5044.2634480499737</v>
      </c>
      <c r="E12" s="363">
        <v>5648.4365075800051</v>
      </c>
      <c r="F12" s="363">
        <v>6522.199848780012</v>
      </c>
      <c r="G12" s="363">
        <v>5931.4004312100169</v>
      </c>
      <c r="H12" s="363">
        <v>11.369983380000001</v>
      </c>
      <c r="I12" s="363">
        <f t="shared" si="0"/>
        <v>28627.646070819988</v>
      </c>
    </row>
    <row r="13" spans="1:9" x14ac:dyDescent="0.25">
      <c r="A13" s="267" t="s">
        <v>2884</v>
      </c>
      <c r="B13" s="362" t="s">
        <v>2679</v>
      </c>
      <c r="C13" s="363">
        <v>432.63397431999965</v>
      </c>
      <c r="D13" s="363">
        <v>278.96533307000004</v>
      </c>
      <c r="E13" s="363">
        <v>397.90570669999994</v>
      </c>
      <c r="F13" s="363">
        <v>947.89248147000046</v>
      </c>
      <c r="G13" s="363">
        <v>653.60474328999987</v>
      </c>
      <c r="H13" s="363">
        <v>0</v>
      </c>
      <c r="I13" s="363">
        <f t="shared" si="0"/>
        <v>2711.0022388500001</v>
      </c>
    </row>
    <row r="14" spans="1:9" x14ac:dyDescent="0.25">
      <c r="A14" s="267" t="s">
        <v>2885</v>
      </c>
      <c r="B14" s="362" t="s">
        <v>2680</v>
      </c>
      <c r="C14" s="363">
        <v>4316.0054228799991</v>
      </c>
      <c r="D14" s="363">
        <v>1116.7026768999995</v>
      </c>
      <c r="E14" s="363">
        <v>1342.4367075600003</v>
      </c>
      <c r="F14" s="363">
        <v>1509.2439623300013</v>
      </c>
      <c r="G14" s="363">
        <v>1359.9275029999992</v>
      </c>
      <c r="H14" s="363">
        <v>0</v>
      </c>
      <c r="I14" s="363">
        <f t="shared" si="0"/>
        <v>9644.3162726699993</v>
      </c>
    </row>
    <row r="15" spans="1:9" x14ac:dyDescent="0.25">
      <c r="A15" s="267" t="s">
        <v>2886</v>
      </c>
      <c r="B15" s="362" t="s">
        <v>2681</v>
      </c>
      <c r="C15" s="363">
        <v>45798.281927750177</v>
      </c>
      <c r="D15" s="363">
        <v>7293.5621384599972</v>
      </c>
      <c r="E15" s="363">
        <v>7334.7503756299993</v>
      </c>
      <c r="F15" s="363">
        <v>22862.484249289973</v>
      </c>
      <c r="G15" s="363">
        <v>13604.717195299972</v>
      </c>
      <c r="H15" s="363">
        <v>26967.814166380002</v>
      </c>
      <c r="I15" s="363">
        <f t="shared" si="0"/>
        <v>123861.61005281012</v>
      </c>
    </row>
    <row r="16" spans="1:9" ht="30" x14ac:dyDescent="0.25">
      <c r="A16" s="267" t="s">
        <v>2887</v>
      </c>
      <c r="B16" s="362" t="s">
        <v>2686</v>
      </c>
      <c r="C16" s="363">
        <v>2821.5456363500002</v>
      </c>
      <c r="D16" s="363">
        <v>707.50296340999955</v>
      </c>
      <c r="E16" s="363">
        <v>903.81855905999998</v>
      </c>
      <c r="F16" s="363">
        <v>5007.0757534499917</v>
      </c>
      <c r="G16" s="363">
        <v>3373.0114709799968</v>
      </c>
      <c r="H16" s="363">
        <v>3364.5666669000002</v>
      </c>
      <c r="I16" s="363">
        <f t="shared" si="0"/>
        <v>16177.521050149988</v>
      </c>
    </row>
    <row r="17" spans="1:11" x14ac:dyDescent="0.25">
      <c r="A17" s="267" t="s">
        <v>2882</v>
      </c>
      <c r="B17" s="362" t="s">
        <v>2682</v>
      </c>
      <c r="C17" s="363">
        <v>35362.38495225009</v>
      </c>
      <c r="D17" s="363">
        <v>7825.014844129998</v>
      </c>
      <c r="E17" s="363">
        <v>7739.4848345800001</v>
      </c>
      <c r="F17" s="363">
        <v>12389.865009849946</v>
      </c>
      <c r="G17" s="363">
        <v>8651.6498765700126</v>
      </c>
      <c r="H17" s="363">
        <v>31246.423909340017</v>
      </c>
      <c r="I17" s="363">
        <f t="shared" si="0"/>
        <v>103214.82342672005</v>
      </c>
    </row>
    <row r="18" spans="1:11" x14ac:dyDescent="0.25">
      <c r="A18" s="267" t="s">
        <v>2883</v>
      </c>
      <c r="B18" s="362" t="s">
        <v>2711</v>
      </c>
      <c r="C18" s="363">
        <v>867.05280001000028</v>
      </c>
      <c r="D18" s="363">
        <v>9482.8093529099879</v>
      </c>
      <c r="E18" s="363">
        <v>13270.860695680025</v>
      </c>
      <c r="F18" s="363">
        <v>15590.917187689975</v>
      </c>
      <c r="G18" s="363">
        <v>12989.406984709965</v>
      </c>
      <c r="H18" s="363">
        <v>32.377814799999996</v>
      </c>
      <c r="I18" s="363">
        <f t="shared" si="0"/>
        <v>52233.424835799953</v>
      </c>
    </row>
    <row r="19" spans="1:11" ht="30" x14ac:dyDescent="0.25">
      <c r="A19" s="267" t="s">
        <v>2881</v>
      </c>
      <c r="B19" s="362" t="s">
        <v>2701</v>
      </c>
      <c r="C19" s="363">
        <v>2858.1436965499988</v>
      </c>
      <c r="D19" s="363">
        <v>313.4671693300001</v>
      </c>
      <c r="E19" s="363">
        <v>233.57572746</v>
      </c>
      <c r="F19" s="363">
        <v>1171.8173404899999</v>
      </c>
      <c r="G19" s="363">
        <v>487.76212328999975</v>
      </c>
      <c r="H19" s="363">
        <v>126.18248703</v>
      </c>
      <c r="I19" s="363">
        <f t="shared" si="0"/>
        <v>5190.9485441499992</v>
      </c>
    </row>
    <row r="20" spans="1:11" x14ac:dyDescent="0.25">
      <c r="A20" s="267" t="s">
        <v>2888</v>
      </c>
      <c r="B20" s="362" t="s">
        <v>137</v>
      </c>
      <c r="C20" s="363">
        <v>2423.3853350600002</v>
      </c>
      <c r="D20" s="363">
        <v>953.4285686500001</v>
      </c>
      <c r="E20" s="363">
        <v>296.35722279999987</v>
      </c>
      <c r="F20" s="363">
        <v>1732.2729870599992</v>
      </c>
      <c r="G20" s="363">
        <v>1844.9735038700003</v>
      </c>
      <c r="H20" s="363">
        <v>310.57089599</v>
      </c>
      <c r="I20" s="363">
        <f t="shared" si="0"/>
        <v>7560.9885134300002</v>
      </c>
    </row>
    <row r="21" spans="1:11" x14ac:dyDescent="0.25">
      <c r="C21" s="363"/>
      <c r="D21" s="363"/>
      <c r="E21" s="363"/>
      <c r="F21" s="363"/>
      <c r="G21" s="363"/>
      <c r="H21" s="363"/>
      <c r="I21" s="363"/>
    </row>
    <row r="22" spans="1:11" x14ac:dyDescent="0.25">
      <c r="B22" s="383" t="s">
        <v>139</v>
      </c>
      <c r="C22" s="351">
        <f t="shared" ref="C22:I22" si="1">SUM(C11:C21)</f>
        <v>240814.8394566412</v>
      </c>
      <c r="D22" s="351">
        <f t="shared" si="1"/>
        <v>79358.295179009263</v>
      </c>
      <c r="E22" s="351">
        <f t="shared" si="1"/>
        <v>87879.087069869653</v>
      </c>
      <c r="F22" s="351">
        <f t="shared" si="1"/>
        <v>172727.29582675983</v>
      </c>
      <c r="G22" s="351">
        <f t="shared" si="1"/>
        <v>128224.80971729958</v>
      </c>
      <c r="H22" s="351">
        <f t="shared" si="1"/>
        <v>69669.671737340032</v>
      </c>
      <c r="I22" s="351">
        <f t="shared" si="1"/>
        <v>778673.99898691976</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2889</v>
      </c>
      <c r="B33" s="380" t="s">
        <v>2677</v>
      </c>
      <c r="C33" s="363">
        <v>0</v>
      </c>
      <c r="D33" s="363">
        <v>3137.107115259997</v>
      </c>
      <c r="E33" s="363">
        <v>19.514287750000001</v>
      </c>
      <c r="F33" s="363">
        <v>0</v>
      </c>
      <c r="G33" s="363">
        <v>0</v>
      </c>
      <c r="H33" s="363">
        <v>4441.9673688600051</v>
      </c>
      <c r="I33" s="363">
        <v>0</v>
      </c>
      <c r="J33" s="363">
        <v>0</v>
      </c>
      <c r="K33" s="363">
        <v>11.777041649999997</v>
      </c>
    </row>
    <row r="34" spans="1:11" x14ac:dyDescent="0.25">
      <c r="A34" s="267" t="s">
        <v>2890</v>
      </c>
      <c r="B34" s="380" t="s">
        <v>2678</v>
      </c>
      <c r="C34" s="363">
        <v>0</v>
      </c>
      <c r="D34" s="363">
        <v>0</v>
      </c>
      <c r="E34" s="363">
        <v>0</v>
      </c>
      <c r="F34" s="363">
        <v>0</v>
      </c>
      <c r="G34" s="363">
        <v>0</v>
      </c>
      <c r="H34" s="363">
        <v>11.369983380000001</v>
      </c>
      <c r="I34" s="363">
        <v>0</v>
      </c>
      <c r="J34" s="363">
        <v>0</v>
      </c>
      <c r="K34" s="363">
        <v>0</v>
      </c>
    </row>
    <row r="35" spans="1:11" x14ac:dyDescent="0.25">
      <c r="A35" s="267" t="s">
        <v>2891</v>
      </c>
      <c r="B35" s="380" t="s">
        <v>2679</v>
      </c>
      <c r="C35" s="363">
        <v>0</v>
      </c>
      <c r="D35" s="363">
        <v>0</v>
      </c>
      <c r="E35" s="363">
        <v>0</v>
      </c>
      <c r="F35" s="363">
        <v>0</v>
      </c>
      <c r="G35" s="363">
        <v>0</v>
      </c>
      <c r="H35" s="363">
        <v>0</v>
      </c>
      <c r="I35" s="363">
        <v>0</v>
      </c>
      <c r="J35" s="363">
        <v>0</v>
      </c>
      <c r="K35" s="363">
        <v>0</v>
      </c>
    </row>
    <row r="36" spans="1:11" x14ac:dyDescent="0.25">
      <c r="A36" s="267" t="s">
        <v>2892</v>
      </c>
      <c r="B36" s="380" t="s">
        <v>2680</v>
      </c>
      <c r="C36" s="363">
        <v>0</v>
      </c>
      <c r="D36" s="363">
        <v>0</v>
      </c>
      <c r="E36" s="363">
        <v>0</v>
      </c>
      <c r="F36" s="363">
        <v>0</v>
      </c>
      <c r="G36" s="363">
        <v>0</v>
      </c>
      <c r="H36" s="363">
        <v>0</v>
      </c>
      <c r="I36" s="363">
        <v>0</v>
      </c>
      <c r="J36" s="363">
        <v>0</v>
      </c>
      <c r="K36" s="363">
        <v>0</v>
      </c>
    </row>
    <row r="37" spans="1:11" x14ac:dyDescent="0.25">
      <c r="A37" s="267" t="s">
        <v>2893</v>
      </c>
      <c r="B37" s="380" t="s">
        <v>2681</v>
      </c>
      <c r="C37" s="363">
        <v>991.82972375999987</v>
      </c>
      <c r="D37" s="363">
        <v>0</v>
      </c>
      <c r="E37" s="363">
        <v>12982.205419909993</v>
      </c>
      <c r="F37" s="363">
        <v>0</v>
      </c>
      <c r="G37" s="363">
        <v>0</v>
      </c>
      <c r="H37" s="363">
        <v>0</v>
      </c>
      <c r="I37" s="363">
        <v>12854.524349729998</v>
      </c>
      <c r="J37" s="363">
        <v>0</v>
      </c>
      <c r="K37" s="363">
        <v>139.25467297999995</v>
      </c>
    </row>
    <row r="38" spans="1:11" ht="30" x14ac:dyDescent="0.25">
      <c r="A38" s="267" t="s">
        <v>2894</v>
      </c>
      <c r="B38" s="380" t="s">
        <v>2686</v>
      </c>
      <c r="C38" s="363">
        <v>386.89453047000001</v>
      </c>
      <c r="D38" s="363">
        <v>0</v>
      </c>
      <c r="E38" s="363">
        <v>1715.38441678</v>
      </c>
      <c r="F38" s="363">
        <v>0</v>
      </c>
      <c r="G38" s="363">
        <v>0</v>
      </c>
      <c r="H38" s="363">
        <v>0</v>
      </c>
      <c r="I38" s="363">
        <v>1060.60114722</v>
      </c>
      <c r="J38" s="363">
        <v>201.68657243000001</v>
      </c>
      <c r="K38" s="363">
        <v>0</v>
      </c>
    </row>
    <row r="39" spans="1:11" x14ac:dyDescent="0.25">
      <c r="A39" s="267" t="s">
        <v>2895</v>
      </c>
      <c r="B39" s="380" t="s">
        <v>2682</v>
      </c>
      <c r="C39" s="363">
        <v>2988.9932437699999</v>
      </c>
      <c r="D39" s="363">
        <v>0</v>
      </c>
      <c r="E39" s="363">
        <v>530.92815313000006</v>
      </c>
      <c r="F39" s="363">
        <v>0</v>
      </c>
      <c r="G39" s="363">
        <v>0</v>
      </c>
      <c r="H39" s="363">
        <v>0</v>
      </c>
      <c r="I39" s="363">
        <v>25152.855521950012</v>
      </c>
      <c r="J39" s="363">
        <v>2573.6469904899996</v>
      </c>
      <c r="K39" s="363">
        <v>0</v>
      </c>
    </row>
    <row r="40" spans="1:11" x14ac:dyDescent="0.25">
      <c r="A40" s="267" t="s">
        <v>2896</v>
      </c>
      <c r="B40" s="380" t="s">
        <v>2711</v>
      </c>
      <c r="C40" s="363">
        <v>0</v>
      </c>
      <c r="D40" s="363">
        <v>0</v>
      </c>
      <c r="E40" s="363">
        <v>0</v>
      </c>
      <c r="F40" s="363">
        <v>0</v>
      </c>
      <c r="G40" s="363">
        <v>0</v>
      </c>
      <c r="H40" s="363">
        <v>0</v>
      </c>
      <c r="I40" s="363">
        <v>0</v>
      </c>
      <c r="J40" s="363">
        <v>32.377814799999996</v>
      </c>
      <c r="K40" s="363">
        <v>0</v>
      </c>
    </row>
    <row r="41" spans="1:11" ht="30" x14ac:dyDescent="0.25">
      <c r="A41" s="267" t="s">
        <v>2897</v>
      </c>
      <c r="B41" s="380" t="s">
        <v>2701</v>
      </c>
      <c r="C41" s="363">
        <v>0</v>
      </c>
      <c r="D41" s="363">
        <v>0</v>
      </c>
      <c r="E41" s="363">
        <v>0</v>
      </c>
      <c r="F41" s="363">
        <v>0</v>
      </c>
      <c r="G41" s="363">
        <v>0</v>
      </c>
      <c r="H41" s="363">
        <v>0</v>
      </c>
      <c r="I41" s="363">
        <v>0</v>
      </c>
      <c r="J41" s="363">
        <v>0</v>
      </c>
      <c r="K41" s="363">
        <v>126.18248703</v>
      </c>
    </row>
    <row r="42" spans="1:11" x14ac:dyDescent="0.25">
      <c r="A42" s="267" t="s">
        <v>2898</v>
      </c>
      <c r="B42" s="380" t="s">
        <v>137</v>
      </c>
      <c r="C42" s="363">
        <v>0</v>
      </c>
      <c r="D42" s="363">
        <v>0</v>
      </c>
      <c r="E42" s="363">
        <v>102.64041825000001</v>
      </c>
      <c r="F42" s="363">
        <v>0</v>
      </c>
      <c r="G42" s="363">
        <v>0</v>
      </c>
      <c r="H42" s="363">
        <v>0</v>
      </c>
      <c r="I42" s="363">
        <v>207.93047774000001</v>
      </c>
      <c r="J42" s="363">
        <v>0</v>
      </c>
      <c r="K42" s="363">
        <v>0</v>
      </c>
    </row>
    <row r="43" spans="1:11" x14ac:dyDescent="0.25">
      <c r="B43" s="254"/>
      <c r="C43" s="387"/>
      <c r="D43" s="387"/>
      <c r="E43" s="387"/>
      <c r="F43" s="387"/>
      <c r="G43" s="387"/>
      <c r="H43" s="387"/>
      <c r="I43" s="387"/>
      <c r="J43" s="387"/>
      <c r="K43" s="387"/>
    </row>
    <row r="44" spans="1:11" x14ac:dyDescent="0.25">
      <c r="B44" s="388" t="s">
        <v>139</v>
      </c>
      <c r="C44" s="389">
        <f t="shared" ref="C44:K44" si="2">SUM(C33:C43)</f>
        <v>4367.717498</v>
      </c>
      <c r="D44" s="389">
        <f t="shared" si="2"/>
        <v>3137.107115259997</v>
      </c>
      <c r="E44" s="389">
        <f t="shared" si="2"/>
        <v>15350.672695819992</v>
      </c>
      <c r="F44" s="389">
        <f t="shared" si="2"/>
        <v>0</v>
      </c>
      <c r="G44" s="389">
        <f t="shared" si="2"/>
        <v>0</v>
      </c>
      <c r="H44" s="389">
        <f t="shared" si="2"/>
        <v>4453.3373522400052</v>
      </c>
      <c r="I44" s="389">
        <f t="shared" si="2"/>
        <v>39275.911496640016</v>
      </c>
      <c r="J44" s="389">
        <f t="shared" si="2"/>
        <v>2807.7113777199997</v>
      </c>
      <c r="K44" s="389">
        <f t="shared" si="2"/>
        <v>277.21420165999996</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G8" zoomScaleNormal="100" workbookViewId="0">
      <selection activeCell="K35" sqref="K35"/>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2899</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2900</v>
      </c>
      <c r="B10" s="254" t="s">
        <v>2725</v>
      </c>
      <c r="C10" s="363">
        <v>14492.236892819958</v>
      </c>
      <c r="D10" s="363">
        <v>1070.9112603299989</v>
      </c>
      <c r="E10" s="363">
        <v>0</v>
      </c>
      <c r="F10" s="363">
        <v>0</v>
      </c>
      <c r="G10" s="363">
        <v>0</v>
      </c>
      <c r="H10" s="363">
        <v>0</v>
      </c>
      <c r="I10" s="363">
        <v>0</v>
      </c>
      <c r="J10" s="363">
        <v>0</v>
      </c>
      <c r="K10" s="363">
        <v>0</v>
      </c>
      <c r="L10" s="363">
        <v>0</v>
      </c>
      <c r="M10" s="308">
        <f t="shared" si="0"/>
        <v>15563.148153149956</v>
      </c>
    </row>
    <row r="11" spans="1:13" ht="30" customHeight="1" x14ac:dyDescent="0.25">
      <c r="A11" s="267" t="s">
        <v>2901</v>
      </c>
      <c r="B11" s="380" t="s">
        <v>2726</v>
      </c>
      <c r="C11" s="363">
        <f>SUM(C12:C15)</f>
        <v>115178.12065552988</v>
      </c>
      <c r="D11" s="363">
        <f t="shared" ref="D11:L11" si="1">SUM(D12:D15)</f>
        <v>7811.9370506099922</v>
      </c>
      <c r="E11" s="363">
        <f t="shared" si="1"/>
        <v>0</v>
      </c>
      <c r="F11" s="363">
        <f t="shared" si="1"/>
        <v>4328.8990345499997</v>
      </c>
      <c r="G11" s="363">
        <f t="shared" si="1"/>
        <v>42332.877501510055</v>
      </c>
      <c r="H11" s="363">
        <f t="shared" si="1"/>
        <v>2563.6401426000002</v>
      </c>
      <c r="I11" s="363">
        <f t="shared" si="1"/>
        <v>10898.101007319998</v>
      </c>
      <c r="J11" s="363">
        <f t="shared" si="1"/>
        <v>7549.9688191200066</v>
      </c>
      <c r="K11" s="363">
        <f t="shared" si="1"/>
        <v>184.46112644999999</v>
      </c>
      <c r="L11" s="363">
        <f t="shared" si="1"/>
        <v>257.78433398000004</v>
      </c>
      <c r="M11" s="308">
        <f t="shared" si="0"/>
        <v>191105.78967166995</v>
      </c>
    </row>
    <row r="12" spans="1:13" x14ac:dyDescent="0.25">
      <c r="A12" s="267" t="s">
        <v>2904</v>
      </c>
      <c r="B12" s="390" t="s">
        <v>2727</v>
      </c>
      <c r="C12" s="363">
        <v>34970.490917729629</v>
      </c>
      <c r="D12" s="363">
        <v>2505.8781401299952</v>
      </c>
      <c r="E12" s="363">
        <v>0</v>
      </c>
      <c r="F12" s="363">
        <v>668.65200432000017</v>
      </c>
      <c r="G12" s="363">
        <v>7905.3823596900129</v>
      </c>
      <c r="H12" s="363">
        <v>725.94844464000028</v>
      </c>
      <c r="I12" s="363">
        <v>1131.6225404000006</v>
      </c>
      <c r="J12" s="363">
        <v>2602.593241640001</v>
      </c>
      <c r="K12" s="363">
        <v>38.425875270000006</v>
      </c>
      <c r="L12" s="363">
        <v>3.0597694300000002</v>
      </c>
      <c r="M12" s="308">
        <f t="shared" si="0"/>
        <v>50552.053293249635</v>
      </c>
    </row>
    <row r="13" spans="1:13" x14ac:dyDescent="0.25">
      <c r="A13" s="267" t="s">
        <v>2906</v>
      </c>
      <c r="B13" s="390" t="s">
        <v>2728</v>
      </c>
      <c r="C13" s="363">
        <v>61867.838482640153</v>
      </c>
      <c r="D13" s="363">
        <v>3934.9449855399967</v>
      </c>
      <c r="E13" s="363">
        <v>0</v>
      </c>
      <c r="F13" s="363">
        <v>1002.4779174800003</v>
      </c>
      <c r="G13" s="363">
        <v>18951.306809900048</v>
      </c>
      <c r="H13" s="363">
        <v>1656.3245213999996</v>
      </c>
      <c r="I13" s="363">
        <v>6180.2888525499993</v>
      </c>
      <c r="J13" s="363">
        <v>3629.1101691600061</v>
      </c>
      <c r="K13" s="363">
        <v>38.055192339999998</v>
      </c>
      <c r="L13" s="363">
        <v>92.243511859999998</v>
      </c>
      <c r="M13" s="308">
        <f t="shared" si="0"/>
        <v>97352.59044287022</v>
      </c>
    </row>
    <row r="14" spans="1:13" x14ac:dyDescent="0.25">
      <c r="A14" s="267" t="s">
        <v>2905</v>
      </c>
      <c r="B14" s="391" t="s">
        <v>2729</v>
      </c>
      <c r="C14" s="363">
        <v>18168.001883930101</v>
      </c>
      <c r="D14" s="363">
        <v>1345.5369471800007</v>
      </c>
      <c r="E14" s="363">
        <v>0</v>
      </c>
      <c r="F14" s="363">
        <v>1498.2961446799986</v>
      </c>
      <c r="G14" s="363">
        <v>12707.794617809992</v>
      </c>
      <c r="H14" s="363">
        <v>181.36717656000002</v>
      </c>
      <c r="I14" s="363">
        <v>3532.7782022499978</v>
      </c>
      <c r="J14" s="363">
        <v>1226.3338568599995</v>
      </c>
      <c r="K14" s="363">
        <v>107.98005884000001</v>
      </c>
      <c r="L14" s="363">
        <v>162.48105269000001</v>
      </c>
      <c r="M14" s="308">
        <f t="shared" si="0"/>
        <v>38930.569940800095</v>
      </c>
    </row>
    <row r="15" spans="1:13" x14ac:dyDescent="0.25">
      <c r="A15" s="267" t="s">
        <v>2907</v>
      </c>
      <c r="B15" s="391" t="s">
        <v>2730</v>
      </c>
      <c r="C15" s="363">
        <v>171.78937123000006</v>
      </c>
      <c r="D15" s="363">
        <v>25.576977759999998</v>
      </c>
      <c r="E15" s="363">
        <v>0</v>
      </c>
      <c r="F15" s="363">
        <v>1159.4729680700007</v>
      </c>
      <c r="G15" s="363">
        <v>2768.3937141099996</v>
      </c>
      <c r="H15" s="363">
        <v>0</v>
      </c>
      <c r="I15" s="363">
        <v>53.411412120000001</v>
      </c>
      <c r="J15" s="363">
        <v>91.931551459999994</v>
      </c>
      <c r="K15" s="363">
        <v>0</v>
      </c>
      <c r="L15" s="363">
        <v>0</v>
      </c>
      <c r="M15" s="308">
        <f t="shared" si="0"/>
        <v>4270.575994750001</v>
      </c>
    </row>
    <row r="16" spans="1:13" x14ac:dyDescent="0.25">
      <c r="A16" s="267" t="s">
        <v>2902</v>
      </c>
      <c r="B16" s="254" t="s">
        <v>2731</v>
      </c>
      <c r="C16" s="363">
        <f>SUM(C17:C18)</f>
        <v>107351.64087526071</v>
      </c>
      <c r="D16" s="363">
        <f t="shared" ref="D16:L16" si="2">SUM(D17:D18)</f>
        <v>6880.3999906400104</v>
      </c>
      <c r="E16" s="363">
        <f t="shared" si="2"/>
        <v>11.90439074</v>
      </c>
      <c r="F16" s="363">
        <f t="shared" si="2"/>
        <v>4438.1753880199985</v>
      </c>
      <c r="G16" s="363">
        <f t="shared" si="2"/>
        <v>61127.970917750172</v>
      </c>
      <c r="H16" s="363">
        <f t="shared" si="2"/>
        <v>8072.2410352799998</v>
      </c>
      <c r="I16" s="363">
        <f t="shared" si="2"/>
        <v>58242.809825519958</v>
      </c>
      <c r="J16" s="363">
        <f t="shared" si="2"/>
        <v>36388.411005190086</v>
      </c>
      <c r="K16" s="363">
        <f t="shared" si="2"/>
        <v>2751.7099279399995</v>
      </c>
      <c r="L16" s="363">
        <f t="shared" si="2"/>
        <v>2528.96647308</v>
      </c>
      <c r="M16" s="308">
        <f t="shared" si="0"/>
        <v>287794.22982942092</v>
      </c>
    </row>
    <row r="17" spans="1:13" x14ac:dyDescent="0.25">
      <c r="A17" s="267" t="s">
        <v>2953</v>
      </c>
      <c r="B17" s="254" t="s">
        <v>2732</v>
      </c>
      <c r="C17" s="363">
        <v>94722.843251660684</v>
      </c>
      <c r="D17" s="363">
        <v>6413.9293545800101</v>
      </c>
      <c r="E17" s="363">
        <v>11.90439074</v>
      </c>
      <c r="F17" s="363">
        <v>4356.9073086599983</v>
      </c>
      <c r="G17" s="363">
        <v>61014.95340096017</v>
      </c>
      <c r="H17" s="363">
        <v>8070.9390352800001</v>
      </c>
      <c r="I17" s="363">
        <v>58229.278302679959</v>
      </c>
      <c r="J17" s="363">
        <v>36193.272839680089</v>
      </c>
      <c r="K17" s="363">
        <v>2751.7099279399995</v>
      </c>
      <c r="L17" s="363">
        <v>2527.5784730800001</v>
      </c>
      <c r="M17" s="308">
        <f t="shared" si="0"/>
        <v>274293.31628526089</v>
      </c>
    </row>
    <row r="18" spans="1:13" x14ac:dyDescent="0.25">
      <c r="A18" s="267" t="s">
        <v>2954</v>
      </c>
      <c r="B18" s="19" t="s">
        <v>2733</v>
      </c>
      <c r="C18" s="363">
        <v>12628.797623600021</v>
      </c>
      <c r="D18" s="363">
        <v>466.47063606000029</v>
      </c>
      <c r="E18" s="363">
        <v>0</v>
      </c>
      <c r="F18" s="363">
        <v>81.268079360000002</v>
      </c>
      <c r="G18" s="363">
        <v>113.01751679000002</v>
      </c>
      <c r="H18" s="363">
        <v>1.302</v>
      </c>
      <c r="I18" s="363">
        <v>13.531522840000001</v>
      </c>
      <c r="J18" s="363">
        <v>195.13816550999994</v>
      </c>
      <c r="K18" s="363">
        <v>0</v>
      </c>
      <c r="L18" s="363">
        <v>1.3879999999999999</v>
      </c>
      <c r="M18" s="308">
        <f t="shared" si="0"/>
        <v>13500.913544160019</v>
      </c>
    </row>
    <row r="19" spans="1:13" x14ac:dyDescent="0.25">
      <c r="A19" s="267" t="s">
        <v>2903</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237021.99842361055</v>
      </c>
      <c r="D20" s="351">
        <f t="shared" si="3"/>
        <v>15763.248301580003</v>
      </c>
      <c r="E20" s="351">
        <f t="shared" si="3"/>
        <v>11.90439074</v>
      </c>
      <c r="F20" s="351">
        <f t="shared" si="3"/>
        <v>8767.0744225699982</v>
      </c>
      <c r="G20" s="351">
        <f t="shared" si="3"/>
        <v>103460.84841926023</v>
      </c>
      <c r="H20" s="351">
        <f t="shared" si="3"/>
        <v>10635.881177880001</v>
      </c>
      <c r="I20" s="351">
        <f t="shared" si="3"/>
        <v>69140.91083283996</v>
      </c>
      <c r="J20" s="351">
        <f t="shared" si="3"/>
        <v>43938.37982431009</v>
      </c>
      <c r="K20" s="351">
        <f t="shared" si="3"/>
        <v>2936.1710543899994</v>
      </c>
      <c r="L20" s="351">
        <f t="shared" si="3"/>
        <v>2786.7508070600002</v>
      </c>
      <c r="M20" s="351">
        <f t="shared" si="3"/>
        <v>494463.16765424085</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2908</v>
      </c>
      <c r="B29" s="254" t="s">
        <v>2724</v>
      </c>
      <c r="C29" s="363">
        <v>0</v>
      </c>
      <c r="D29" s="363">
        <v>0</v>
      </c>
      <c r="E29" s="363">
        <v>0</v>
      </c>
      <c r="F29" s="363">
        <v>0</v>
      </c>
      <c r="G29" s="363">
        <v>0</v>
      </c>
      <c r="H29" s="363">
        <v>0</v>
      </c>
      <c r="I29" s="363">
        <v>0</v>
      </c>
      <c r="J29" s="363">
        <v>0</v>
      </c>
      <c r="K29" s="363">
        <v>0</v>
      </c>
      <c r="L29" s="363">
        <v>0</v>
      </c>
      <c r="M29" s="308">
        <f t="shared" ref="M29:M39" si="4">SUM(C29:L29)</f>
        <v>0</v>
      </c>
    </row>
    <row r="30" spans="1:13" x14ac:dyDescent="0.25">
      <c r="A30" s="267" t="s">
        <v>2909</v>
      </c>
      <c r="B30" s="254" t="s">
        <v>2725</v>
      </c>
      <c r="C30" s="363">
        <v>2359.4038036899938</v>
      </c>
      <c r="D30" s="363">
        <v>137.01092716000002</v>
      </c>
      <c r="E30" s="363">
        <v>0</v>
      </c>
      <c r="F30" s="363">
        <v>0</v>
      </c>
      <c r="G30" s="363">
        <v>0</v>
      </c>
      <c r="H30" s="363">
        <v>0</v>
      </c>
      <c r="I30" s="363">
        <v>0</v>
      </c>
      <c r="J30" s="363">
        <v>0</v>
      </c>
      <c r="K30" s="363">
        <v>0</v>
      </c>
      <c r="L30" s="363">
        <v>0</v>
      </c>
      <c r="M30" s="308">
        <f t="shared" si="4"/>
        <v>2496.4147308499937</v>
      </c>
    </row>
    <row r="31" spans="1:13" ht="30" x14ac:dyDescent="0.25">
      <c r="A31" s="267" t="s">
        <v>2912</v>
      </c>
      <c r="B31" s="380" t="s">
        <v>2726</v>
      </c>
      <c r="C31" s="363">
        <f>SUM(C32:C35)</f>
        <v>109284.79910502008</v>
      </c>
      <c r="D31" s="363">
        <f t="shared" ref="D31:L31" si="5">SUM(D32:D35)</f>
        <v>7112.2106729500038</v>
      </c>
      <c r="E31" s="363">
        <f t="shared" si="5"/>
        <v>2547.7568493400008</v>
      </c>
      <c r="F31" s="363">
        <f t="shared" si="5"/>
        <v>733.23502169999972</v>
      </c>
      <c r="G31" s="363">
        <f t="shared" si="5"/>
        <v>9555.55849184</v>
      </c>
      <c r="H31" s="363">
        <f t="shared" si="5"/>
        <v>1334.3081971199995</v>
      </c>
      <c r="I31" s="363">
        <f t="shared" si="5"/>
        <v>9362.3245195000036</v>
      </c>
      <c r="J31" s="363">
        <f t="shared" si="5"/>
        <v>2723.3023974100033</v>
      </c>
      <c r="K31" s="363">
        <f t="shared" si="5"/>
        <v>712.98520294999992</v>
      </c>
      <c r="L31" s="363">
        <f t="shared" si="5"/>
        <v>1380.501852220001</v>
      </c>
      <c r="M31" s="308">
        <f t="shared" si="4"/>
        <v>144746.98231005011</v>
      </c>
    </row>
    <row r="32" spans="1:13" x14ac:dyDescent="0.25">
      <c r="A32" s="267" t="s">
        <v>2913</v>
      </c>
      <c r="B32" s="390" t="s">
        <v>2727</v>
      </c>
      <c r="C32" s="363">
        <v>28857.906380579851</v>
      </c>
      <c r="D32" s="363">
        <v>2116.8176929299975</v>
      </c>
      <c r="E32" s="363">
        <v>535.87176103000024</v>
      </c>
      <c r="F32" s="363">
        <v>232.62098085999989</v>
      </c>
      <c r="G32" s="363">
        <v>2732.3159896400043</v>
      </c>
      <c r="H32" s="363">
        <v>417.67224458999988</v>
      </c>
      <c r="I32" s="363">
        <v>2258.1709724399975</v>
      </c>
      <c r="J32" s="363">
        <v>1250.1343220400024</v>
      </c>
      <c r="K32" s="363">
        <v>397.20533005999999</v>
      </c>
      <c r="L32" s="363">
        <v>111.38325179000002</v>
      </c>
      <c r="M32" s="308">
        <f t="shared" si="4"/>
        <v>38910.098925959857</v>
      </c>
    </row>
    <row r="33" spans="1:13" x14ac:dyDescent="0.25">
      <c r="A33" s="267" t="s">
        <v>2915</v>
      </c>
      <c r="B33" s="390" t="s">
        <v>2728</v>
      </c>
      <c r="C33" s="363">
        <v>60019.720130010122</v>
      </c>
      <c r="D33" s="363">
        <v>3678.5555956200055</v>
      </c>
      <c r="E33" s="363">
        <v>751.72439494000002</v>
      </c>
      <c r="F33" s="363">
        <v>278.28591312999987</v>
      </c>
      <c r="G33" s="363">
        <v>4595.5410075399968</v>
      </c>
      <c r="H33" s="363">
        <v>618.80089809999947</v>
      </c>
      <c r="I33" s="363">
        <v>4399.9194927500066</v>
      </c>
      <c r="J33" s="363">
        <v>1198.2823567900011</v>
      </c>
      <c r="K33" s="363">
        <v>226.75627834999992</v>
      </c>
      <c r="L33" s="363">
        <v>582.49259265000069</v>
      </c>
      <c r="M33" s="308">
        <f t="shared" si="4"/>
        <v>76350.078659880135</v>
      </c>
    </row>
    <row r="34" spans="1:13" x14ac:dyDescent="0.25">
      <c r="A34" s="267" t="s">
        <v>2914</v>
      </c>
      <c r="B34" s="391" t="s">
        <v>2729</v>
      </c>
      <c r="C34" s="363">
        <v>20183.272909140112</v>
      </c>
      <c r="D34" s="363">
        <v>1309.0197888600005</v>
      </c>
      <c r="E34" s="363">
        <v>1153.5569084000003</v>
      </c>
      <c r="F34" s="363">
        <v>145.58772287000005</v>
      </c>
      <c r="G34" s="363">
        <v>1971.5021538999995</v>
      </c>
      <c r="H34" s="363">
        <v>268.01940649000011</v>
      </c>
      <c r="I34" s="363">
        <v>2064.8253467299996</v>
      </c>
      <c r="J34" s="363">
        <v>262.95085286000005</v>
      </c>
      <c r="K34" s="363">
        <v>82.52435783</v>
      </c>
      <c r="L34" s="363">
        <v>667.38195399000028</v>
      </c>
      <c r="M34" s="308">
        <f t="shared" si="4"/>
        <v>28108.641401070116</v>
      </c>
    </row>
    <row r="35" spans="1:13" x14ac:dyDescent="0.25">
      <c r="A35" s="267" t="s">
        <v>2916</v>
      </c>
      <c r="B35" s="391" t="s">
        <v>2730</v>
      </c>
      <c r="C35" s="363">
        <v>223.89968529000018</v>
      </c>
      <c r="D35" s="363">
        <v>7.8175955400000001</v>
      </c>
      <c r="E35" s="363">
        <v>106.60378496999999</v>
      </c>
      <c r="F35" s="363">
        <v>76.740404839999997</v>
      </c>
      <c r="G35" s="363">
        <v>256.19934075999998</v>
      </c>
      <c r="H35" s="363">
        <v>29.815647940000002</v>
      </c>
      <c r="I35" s="363">
        <v>639.40870757999983</v>
      </c>
      <c r="J35" s="363">
        <v>11.934865719999999</v>
      </c>
      <c r="K35" s="363">
        <v>6.4992367099999999</v>
      </c>
      <c r="L35" s="363">
        <v>19.244053789999999</v>
      </c>
      <c r="M35" s="308">
        <f t="shared" si="4"/>
        <v>1378.1633231400001</v>
      </c>
    </row>
    <row r="36" spans="1:13" x14ac:dyDescent="0.25">
      <c r="A36" s="267" t="s">
        <v>2910</v>
      </c>
      <c r="B36" s="254" t="s">
        <v>2731</v>
      </c>
      <c r="C36" s="363">
        <f>SUM(C37:C38)</f>
        <v>80785.516649199577</v>
      </c>
      <c r="D36" s="363">
        <f t="shared" ref="D36:L36" si="6">SUM(D37:D38)</f>
        <v>5615.1761691300044</v>
      </c>
      <c r="E36" s="363">
        <f t="shared" si="6"/>
        <v>151.34099876999994</v>
      </c>
      <c r="F36" s="363">
        <f t="shared" si="6"/>
        <v>144.00682840000005</v>
      </c>
      <c r="G36" s="363">
        <f t="shared" si="6"/>
        <v>10845.203141709919</v>
      </c>
      <c r="H36" s="363">
        <f t="shared" si="6"/>
        <v>4207.3316751499997</v>
      </c>
      <c r="I36" s="363">
        <f t="shared" si="6"/>
        <v>24711.588074380015</v>
      </c>
      <c r="J36" s="363">
        <f t="shared" si="6"/>
        <v>5571.7426140800044</v>
      </c>
      <c r="K36" s="363">
        <f t="shared" si="6"/>
        <v>1541.7922868100004</v>
      </c>
      <c r="L36" s="363">
        <f t="shared" si="6"/>
        <v>3393.7358541500016</v>
      </c>
      <c r="M36" s="308">
        <f t="shared" si="4"/>
        <v>136967.4342917795</v>
      </c>
    </row>
    <row r="37" spans="1:13" x14ac:dyDescent="0.25">
      <c r="A37" s="267" t="s">
        <v>2952</v>
      </c>
      <c r="B37" s="254" t="s">
        <v>2732</v>
      </c>
      <c r="C37" s="363">
        <v>65359.958910719579</v>
      </c>
      <c r="D37" s="363">
        <v>4886.8557888700052</v>
      </c>
      <c r="E37" s="363">
        <v>151.34099876999994</v>
      </c>
      <c r="F37" s="363">
        <v>99.172369760000052</v>
      </c>
      <c r="G37" s="363">
        <v>10582.726352879919</v>
      </c>
      <c r="H37" s="363">
        <v>4194.9875441300001</v>
      </c>
      <c r="I37" s="363">
        <v>24620.691055910014</v>
      </c>
      <c r="J37" s="363">
        <v>5420.5744634600042</v>
      </c>
      <c r="K37" s="363">
        <v>1498.5170338800003</v>
      </c>
      <c r="L37" s="363">
        <v>3392.6226330200016</v>
      </c>
      <c r="M37" s="308">
        <f t="shared" si="4"/>
        <v>120207.44715139951</v>
      </c>
    </row>
    <row r="38" spans="1:13" x14ac:dyDescent="0.25">
      <c r="A38" s="267" t="s">
        <v>2955</v>
      </c>
      <c r="B38" s="19" t="s">
        <v>2733</v>
      </c>
      <c r="C38" s="363">
        <v>15425.557738479998</v>
      </c>
      <c r="D38" s="363">
        <v>728.32038025999907</v>
      </c>
      <c r="E38" s="363">
        <v>0</v>
      </c>
      <c r="F38" s="363">
        <v>44.834458639999987</v>
      </c>
      <c r="G38" s="363">
        <v>262.4767888299998</v>
      </c>
      <c r="H38" s="363">
        <v>12.344131019999997</v>
      </c>
      <c r="I38" s="363">
        <v>90.897018469999992</v>
      </c>
      <c r="J38" s="363">
        <v>151.16815061999995</v>
      </c>
      <c r="K38" s="363">
        <v>43.275252929999994</v>
      </c>
      <c r="L38" s="363">
        <v>1.1132211299999999</v>
      </c>
      <c r="M38" s="308">
        <f t="shared" si="4"/>
        <v>16759.987140379999</v>
      </c>
    </row>
    <row r="39" spans="1:13" x14ac:dyDescent="0.25">
      <c r="A39" s="267" t="s">
        <v>2911</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192429.71955790964</v>
      </c>
      <c r="D40" s="351">
        <f t="shared" ref="D40:M40" si="7">D30+D31+D36</f>
        <v>12864.397769240008</v>
      </c>
      <c r="E40" s="351">
        <f t="shared" si="7"/>
        <v>2699.097848110001</v>
      </c>
      <c r="F40" s="351">
        <f t="shared" si="7"/>
        <v>877.24185009999974</v>
      </c>
      <c r="G40" s="351">
        <f t="shared" si="7"/>
        <v>20400.761633549919</v>
      </c>
      <c r="H40" s="351">
        <f t="shared" si="7"/>
        <v>5541.6398722699996</v>
      </c>
      <c r="I40" s="351">
        <f t="shared" si="7"/>
        <v>34073.912593880021</v>
      </c>
      <c r="J40" s="351">
        <f t="shared" si="7"/>
        <v>8295.0450114900086</v>
      </c>
      <c r="K40" s="351">
        <f t="shared" si="7"/>
        <v>2254.7774897600002</v>
      </c>
      <c r="L40" s="351">
        <f t="shared" si="7"/>
        <v>4774.2377063700023</v>
      </c>
      <c r="M40" s="351">
        <f t="shared" si="7"/>
        <v>284210.83133267961</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25">
      <c r="B50" s="254" t="s">
        <v>2725</v>
      </c>
      <c r="C50" s="308">
        <f t="shared" si="8"/>
        <v>16851.640696509952</v>
      </c>
      <c r="D50" s="308">
        <f t="shared" si="8"/>
        <v>1207.9221874899988</v>
      </c>
      <c r="E50" s="308">
        <f t="shared" si="8"/>
        <v>0</v>
      </c>
      <c r="F50" s="308">
        <f t="shared" si="8"/>
        <v>0</v>
      </c>
      <c r="G50" s="308">
        <f t="shared" si="8"/>
        <v>0</v>
      </c>
      <c r="H50" s="308">
        <f t="shared" si="8"/>
        <v>0</v>
      </c>
      <c r="I50" s="308">
        <f t="shared" si="8"/>
        <v>0</v>
      </c>
      <c r="J50" s="308">
        <f t="shared" si="8"/>
        <v>0</v>
      </c>
      <c r="K50" s="308">
        <f t="shared" si="8"/>
        <v>0</v>
      </c>
      <c r="L50" s="308">
        <f t="shared" si="8"/>
        <v>0</v>
      </c>
      <c r="M50" s="308">
        <f t="shared" si="8"/>
        <v>18059.562883999948</v>
      </c>
    </row>
    <row r="51" spans="2:14" ht="30" x14ac:dyDescent="0.25">
      <c r="B51" s="380" t="s">
        <v>2726</v>
      </c>
      <c r="C51" s="308">
        <f t="shared" si="8"/>
        <v>224462.91976054996</v>
      </c>
      <c r="D51" s="308">
        <f t="shared" si="8"/>
        <v>14924.147723559996</v>
      </c>
      <c r="E51" s="308">
        <f t="shared" si="8"/>
        <v>2547.7568493400008</v>
      </c>
      <c r="F51" s="308">
        <f t="shared" si="8"/>
        <v>5062.134056249999</v>
      </c>
      <c r="G51" s="308">
        <f t="shared" si="8"/>
        <v>51888.435993350053</v>
      </c>
      <c r="H51" s="308">
        <f t="shared" si="8"/>
        <v>3897.9483397199997</v>
      </c>
      <c r="I51" s="308">
        <f t="shared" si="8"/>
        <v>20260.42552682</v>
      </c>
      <c r="J51" s="308">
        <f t="shared" si="8"/>
        <v>10273.271216530011</v>
      </c>
      <c r="K51" s="308">
        <f t="shared" si="8"/>
        <v>897.44632939999997</v>
      </c>
      <c r="L51" s="308">
        <f t="shared" si="8"/>
        <v>1638.2861862000009</v>
      </c>
      <c r="M51" s="308">
        <f t="shared" si="8"/>
        <v>335852.77198172006</v>
      </c>
    </row>
    <row r="52" spans="2:14" x14ac:dyDescent="0.25">
      <c r="B52" s="390" t="s">
        <v>2727</v>
      </c>
      <c r="C52" s="308">
        <f t="shared" si="8"/>
        <v>63828.397298309479</v>
      </c>
      <c r="D52" s="308">
        <f t="shared" si="8"/>
        <v>4622.6958330599928</v>
      </c>
      <c r="E52" s="308">
        <f t="shared" si="8"/>
        <v>535.87176103000024</v>
      </c>
      <c r="F52" s="308">
        <f t="shared" si="8"/>
        <v>901.27298518000009</v>
      </c>
      <c r="G52" s="308">
        <f t="shared" si="8"/>
        <v>10637.698349330018</v>
      </c>
      <c r="H52" s="308">
        <f t="shared" si="8"/>
        <v>1143.6206892300002</v>
      </c>
      <c r="I52" s="308">
        <f t="shared" si="8"/>
        <v>3389.7935128399981</v>
      </c>
      <c r="J52" s="308">
        <f t="shared" si="8"/>
        <v>3852.7275636800032</v>
      </c>
      <c r="K52" s="308">
        <f t="shared" si="8"/>
        <v>435.63120533</v>
      </c>
      <c r="L52" s="308">
        <f t="shared" si="8"/>
        <v>114.44302122000002</v>
      </c>
      <c r="M52" s="308">
        <f t="shared" si="8"/>
        <v>89462.1522192095</v>
      </c>
    </row>
    <row r="53" spans="2:14" x14ac:dyDescent="0.25">
      <c r="B53" s="390" t="s">
        <v>2728</v>
      </c>
      <c r="C53" s="308">
        <f t="shared" si="8"/>
        <v>121887.55861265027</v>
      </c>
      <c r="D53" s="308">
        <f t="shared" si="8"/>
        <v>7613.5005811600022</v>
      </c>
      <c r="E53" s="308">
        <f t="shared" si="8"/>
        <v>751.72439494000002</v>
      </c>
      <c r="F53" s="308">
        <f t="shared" si="8"/>
        <v>1280.7638306100002</v>
      </c>
      <c r="G53" s="308">
        <f t="shared" si="8"/>
        <v>23546.847817440044</v>
      </c>
      <c r="H53" s="308">
        <f t="shared" si="8"/>
        <v>2275.1254194999992</v>
      </c>
      <c r="I53" s="308">
        <f t="shared" si="8"/>
        <v>10580.208345300005</v>
      </c>
      <c r="J53" s="308">
        <f t="shared" si="8"/>
        <v>4827.3925259500074</v>
      </c>
      <c r="K53" s="308">
        <f t="shared" si="8"/>
        <v>264.81147068999991</v>
      </c>
      <c r="L53" s="308">
        <f t="shared" si="8"/>
        <v>674.7361045100007</v>
      </c>
      <c r="M53" s="308">
        <f t="shared" si="8"/>
        <v>173702.66910275037</v>
      </c>
    </row>
    <row r="54" spans="2:14" x14ac:dyDescent="0.25">
      <c r="B54" s="391" t="s">
        <v>2729</v>
      </c>
      <c r="C54" s="308">
        <f t="shared" si="8"/>
        <v>38351.274793070217</v>
      </c>
      <c r="D54" s="308">
        <f t="shared" si="8"/>
        <v>2654.5567360400009</v>
      </c>
      <c r="E54" s="308">
        <f t="shared" si="8"/>
        <v>1153.5569084000003</v>
      </c>
      <c r="F54" s="308">
        <f t="shared" si="8"/>
        <v>1643.8838675499987</v>
      </c>
      <c r="G54" s="308">
        <f t="shared" si="8"/>
        <v>14679.296771709991</v>
      </c>
      <c r="H54" s="308">
        <f t="shared" si="8"/>
        <v>449.38658305000013</v>
      </c>
      <c r="I54" s="308">
        <f t="shared" si="8"/>
        <v>5597.6035489799979</v>
      </c>
      <c r="J54" s="308">
        <f t="shared" si="8"/>
        <v>1489.2847097199997</v>
      </c>
      <c r="K54" s="308">
        <f t="shared" si="8"/>
        <v>190.50441667000001</v>
      </c>
      <c r="L54" s="308">
        <f t="shared" si="8"/>
        <v>829.86300668000035</v>
      </c>
      <c r="M54" s="308">
        <f t="shared" si="8"/>
        <v>67039.211341870207</v>
      </c>
    </row>
    <row r="55" spans="2:14" x14ac:dyDescent="0.25">
      <c r="B55" s="391" t="s">
        <v>2730</v>
      </c>
      <c r="C55" s="308">
        <f t="shared" si="8"/>
        <v>395.68905652000024</v>
      </c>
      <c r="D55" s="308">
        <f t="shared" si="8"/>
        <v>33.394573299999998</v>
      </c>
      <c r="E55" s="308">
        <f t="shared" si="8"/>
        <v>106.60378496999999</v>
      </c>
      <c r="F55" s="308">
        <f t="shared" si="8"/>
        <v>1236.2133729100005</v>
      </c>
      <c r="G55" s="308">
        <f t="shared" si="8"/>
        <v>3024.5930548699994</v>
      </c>
      <c r="H55" s="308">
        <f t="shared" si="8"/>
        <v>29.815647940000002</v>
      </c>
      <c r="I55" s="308">
        <f t="shared" si="8"/>
        <v>692.82011969999985</v>
      </c>
      <c r="J55" s="308">
        <f t="shared" si="8"/>
        <v>103.86641718</v>
      </c>
      <c r="K55" s="308">
        <f t="shared" si="8"/>
        <v>6.4992367099999999</v>
      </c>
      <c r="L55" s="308">
        <f t="shared" si="8"/>
        <v>19.244053789999999</v>
      </c>
      <c r="M55" s="308">
        <f t="shared" si="8"/>
        <v>5648.7393178900011</v>
      </c>
    </row>
    <row r="56" spans="2:14" x14ac:dyDescent="0.25">
      <c r="B56" s="254" t="s">
        <v>2731</v>
      </c>
      <c r="C56" s="308">
        <f t="shared" si="8"/>
        <v>188137.15752446029</v>
      </c>
      <c r="D56" s="308">
        <f t="shared" si="8"/>
        <v>12495.576159770015</v>
      </c>
      <c r="E56" s="308">
        <f t="shared" si="8"/>
        <v>163.24538950999994</v>
      </c>
      <c r="F56" s="308">
        <f t="shared" si="8"/>
        <v>4582.1822164199984</v>
      </c>
      <c r="G56" s="308">
        <f t="shared" si="8"/>
        <v>71973.174059460085</v>
      </c>
      <c r="H56" s="308">
        <f t="shared" si="8"/>
        <v>12279.572710429999</v>
      </c>
      <c r="I56" s="308">
        <f t="shared" si="8"/>
        <v>82954.397899899981</v>
      </c>
      <c r="J56" s="308">
        <f t="shared" si="8"/>
        <v>41960.153619270088</v>
      </c>
      <c r="K56" s="308">
        <f t="shared" si="8"/>
        <v>4293.5022147500003</v>
      </c>
      <c r="L56" s="308">
        <f t="shared" si="8"/>
        <v>5922.7023272300012</v>
      </c>
      <c r="M56" s="308">
        <f t="shared" si="8"/>
        <v>424761.66412120045</v>
      </c>
    </row>
    <row r="57" spans="2:14" x14ac:dyDescent="0.25">
      <c r="B57" s="19" t="s">
        <v>2738</v>
      </c>
      <c r="C57" s="308">
        <f t="shared" si="8"/>
        <v>160082.80216238025</v>
      </c>
      <c r="D57" s="308">
        <f t="shared" si="8"/>
        <v>11300.785143450015</v>
      </c>
      <c r="E57" s="308">
        <f t="shared" si="8"/>
        <v>163.24538950999994</v>
      </c>
      <c r="F57" s="308">
        <f t="shared" si="8"/>
        <v>4456.0796784199983</v>
      </c>
      <c r="G57" s="308">
        <f t="shared" si="8"/>
        <v>71597.679753840086</v>
      </c>
      <c r="H57" s="308">
        <f t="shared" si="8"/>
        <v>12265.926579409999</v>
      </c>
      <c r="I57" s="308">
        <f t="shared" si="8"/>
        <v>82849.969358589966</v>
      </c>
      <c r="J57" s="308">
        <f t="shared" si="8"/>
        <v>41613.847303140094</v>
      </c>
      <c r="K57" s="308">
        <f t="shared" si="8"/>
        <v>4250.2269618199998</v>
      </c>
      <c r="L57" s="308">
        <f t="shared" si="8"/>
        <v>5920.2011061000012</v>
      </c>
      <c r="M57" s="308">
        <f t="shared" si="8"/>
        <v>394500.7634366604</v>
      </c>
    </row>
    <row r="58" spans="2:14" x14ac:dyDescent="0.25">
      <c r="B58" s="19" t="s">
        <v>2733</v>
      </c>
      <c r="C58" s="308">
        <f t="shared" si="8"/>
        <v>28054.355362080019</v>
      </c>
      <c r="D58" s="308">
        <f t="shared" si="8"/>
        <v>1194.7910163199995</v>
      </c>
      <c r="E58" s="308">
        <f t="shared" si="8"/>
        <v>0</v>
      </c>
      <c r="F58" s="308">
        <f t="shared" si="8"/>
        <v>126.10253799999998</v>
      </c>
      <c r="G58" s="308">
        <f t="shared" si="8"/>
        <v>375.49430561999981</v>
      </c>
      <c r="H58" s="308">
        <f t="shared" si="8"/>
        <v>13.646131019999997</v>
      </c>
      <c r="I58" s="308">
        <f t="shared" si="8"/>
        <v>104.42854130999999</v>
      </c>
      <c r="J58" s="308">
        <f t="shared" si="8"/>
        <v>346.30631612999991</v>
      </c>
      <c r="K58" s="308">
        <f t="shared" si="8"/>
        <v>43.275252929999994</v>
      </c>
      <c r="L58" s="308">
        <f t="shared" si="8"/>
        <v>2.5012211299999998</v>
      </c>
      <c r="M58" s="308">
        <f t="shared" si="8"/>
        <v>30260.900684540018</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429451.71798152023</v>
      </c>
      <c r="D60" s="351">
        <f t="shared" si="9"/>
        <v>28627.64607082001</v>
      </c>
      <c r="E60" s="351">
        <f t="shared" si="9"/>
        <v>2711.0022388500006</v>
      </c>
      <c r="F60" s="351">
        <f t="shared" si="9"/>
        <v>9644.3162726699975</v>
      </c>
      <c r="G60" s="351">
        <f t="shared" si="9"/>
        <v>123861.61005281014</v>
      </c>
      <c r="H60" s="351">
        <f t="shared" si="9"/>
        <v>16177.521050149999</v>
      </c>
      <c r="I60" s="351">
        <f t="shared" si="9"/>
        <v>103214.82342671999</v>
      </c>
      <c r="J60" s="351">
        <f t="shared" si="9"/>
        <v>52233.424835800099</v>
      </c>
      <c r="K60" s="351">
        <f t="shared" si="9"/>
        <v>5190.9485441500001</v>
      </c>
      <c r="L60" s="351">
        <f t="shared" si="9"/>
        <v>7560.9885134300021</v>
      </c>
      <c r="M60" s="351">
        <f t="shared" si="9"/>
        <v>778673.99898692046</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topLeftCell="A29" zoomScale="115" zoomScaleNormal="115" zoomScaleSheetLayoutView="100" workbookViewId="0">
      <selection activeCell="C81" sqref="C81:M81"/>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2917</v>
      </c>
      <c r="B9" s="19" t="s">
        <v>2740</v>
      </c>
      <c r="C9" s="363">
        <v>58981.427297189817</v>
      </c>
      <c r="D9" s="363">
        <v>3679.1385936599959</v>
      </c>
      <c r="E9" s="363">
        <v>113.90434579000001</v>
      </c>
      <c r="F9" s="363">
        <v>652.95629194999981</v>
      </c>
      <c r="G9" s="363">
        <v>17559.472399269991</v>
      </c>
      <c r="H9" s="363">
        <v>1428.5773652700002</v>
      </c>
      <c r="I9" s="363">
        <v>9381.4598654999954</v>
      </c>
      <c r="J9" s="363">
        <v>5272.9620777099917</v>
      </c>
      <c r="K9" s="363">
        <v>134.00160535000001</v>
      </c>
      <c r="L9" s="363">
        <v>2033.5369390199994</v>
      </c>
      <c r="M9" s="363">
        <f>SUM(C9:L9)</f>
        <v>99237.436780709802</v>
      </c>
    </row>
    <row r="10" spans="1:13" x14ac:dyDescent="0.25">
      <c r="A10" s="267" t="s">
        <v>2918</v>
      </c>
      <c r="B10" s="19" t="s">
        <v>2741</v>
      </c>
      <c r="C10" s="363">
        <v>12540.427198459953</v>
      </c>
      <c r="D10" s="363">
        <v>513.47744276999981</v>
      </c>
      <c r="E10" s="363">
        <v>86.59727307</v>
      </c>
      <c r="F10" s="363">
        <v>55.410273169999996</v>
      </c>
      <c r="G10" s="363">
        <v>6335.9267470999994</v>
      </c>
      <c r="H10" s="363">
        <v>500.5393880200001</v>
      </c>
      <c r="I10" s="363">
        <v>4808.1633947300015</v>
      </c>
      <c r="J10" s="363">
        <v>1649.0721818</v>
      </c>
      <c r="K10" s="363">
        <v>138.24522936</v>
      </c>
      <c r="L10" s="363">
        <v>58.729432530000004</v>
      </c>
      <c r="M10" s="363">
        <f>SUM(C10:L10)</f>
        <v>26686.58856100995</v>
      </c>
    </row>
    <row r="11" spans="1:13" x14ac:dyDescent="0.25">
      <c r="A11" s="267" t="s">
        <v>2919</v>
      </c>
      <c r="B11" s="19" t="s">
        <v>634</v>
      </c>
      <c r="C11" s="363">
        <v>20173.669294699917</v>
      </c>
      <c r="D11" s="363">
        <v>1002.2301912800013</v>
      </c>
      <c r="E11" s="363">
        <v>193.85484553000001</v>
      </c>
      <c r="F11" s="363">
        <v>129.59757278999999</v>
      </c>
      <c r="G11" s="363">
        <v>14483.225996719995</v>
      </c>
      <c r="H11" s="363">
        <v>2146.6472278500005</v>
      </c>
      <c r="I11" s="363">
        <v>12285.872331810007</v>
      </c>
      <c r="J11" s="363">
        <v>2053.9892167800008</v>
      </c>
      <c r="K11" s="363">
        <v>177.40817927000001</v>
      </c>
      <c r="L11" s="363">
        <v>161.94517086000002</v>
      </c>
      <c r="M11" s="363">
        <f>SUM(C11:L11)</f>
        <v>52808.440027589932</v>
      </c>
    </row>
    <row r="12" spans="1:13" x14ac:dyDescent="0.25">
      <c r="A12" s="267" t="s">
        <v>2920</v>
      </c>
      <c r="B12" s="19" t="s">
        <v>636</v>
      </c>
      <c r="C12" s="363">
        <v>37538.742853710304</v>
      </c>
      <c r="D12" s="363">
        <v>2002.6254021000018</v>
      </c>
      <c r="E12" s="363">
        <v>568.95410065999999</v>
      </c>
      <c r="F12" s="363">
        <v>160.10529577999998</v>
      </c>
      <c r="G12" s="363">
        <v>17583.628259510002</v>
      </c>
      <c r="H12" s="363">
        <v>983.5365865699996</v>
      </c>
      <c r="I12" s="363">
        <v>9556.9103365100127</v>
      </c>
      <c r="J12" s="363">
        <v>2894.0409358500001</v>
      </c>
      <c r="K12" s="363">
        <v>28.932698350000003</v>
      </c>
      <c r="L12" s="363">
        <v>1196.4597752599998</v>
      </c>
      <c r="M12" s="363">
        <f>SUM(C12:L12)</f>
        <v>72513.936244300319</v>
      </c>
    </row>
    <row r="13" spans="1:13" x14ac:dyDescent="0.25">
      <c r="A13" s="267" t="s">
        <v>2921</v>
      </c>
      <c r="B13" s="19" t="s">
        <v>638</v>
      </c>
      <c r="C13" s="363">
        <v>300217.45133745432</v>
      </c>
      <c r="D13" s="363">
        <v>21430.174441010029</v>
      </c>
      <c r="E13" s="363">
        <v>1747.6916737999998</v>
      </c>
      <c r="F13" s="363">
        <v>8646.2468389800033</v>
      </c>
      <c r="G13" s="363">
        <v>67899.356650209622</v>
      </c>
      <c r="H13" s="363">
        <v>11118.220482439994</v>
      </c>
      <c r="I13" s="363">
        <v>67182.417498170384</v>
      </c>
      <c r="J13" s="363">
        <v>40363.360423660226</v>
      </c>
      <c r="K13" s="363">
        <v>4712.3608318199958</v>
      </c>
      <c r="L13" s="363">
        <v>4110.3171957599998</v>
      </c>
      <c r="M13" s="363">
        <f>SUM(C13:L13)</f>
        <v>527427.59737330466</v>
      </c>
    </row>
    <row r="14" spans="1:13" x14ac:dyDescent="0.25">
      <c r="B14" s="383" t="s">
        <v>139</v>
      </c>
      <c r="C14" s="351">
        <f t="shared" ref="C14:M14" si="0">SUM(C9:C13)</f>
        <v>429451.71798151429</v>
      </c>
      <c r="D14" s="351">
        <f t="shared" si="0"/>
        <v>28627.646070820028</v>
      </c>
      <c r="E14" s="351">
        <f t="shared" si="0"/>
        <v>2711.0022388499997</v>
      </c>
      <c r="F14" s="351">
        <f t="shared" si="0"/>
        <v>9644.3162726700029</v>
      </c>
      <c r="G14" s="351">
        <f t="shared" si="0"/>
        <v>123861.61005280961</v>
      </c>
      <c r="H14" s="351">
        <f t="shared" si="0"/>
        <v>16177.521050149995</v>
      </c>
      <c r="I14" s="351">
        <f t="shared" si="0"/>
        <v>103214.8234267204</v>
      </c>
      <c r="J14" s="351">
        <f t="shared" si="0"/>
        <v>52233.424835800222</v>
      </c>
      <c r="K14" s="351">
        <f t="shared" si="0"/>
        <v>5190.9485441499955</v>
      </c>
      <c r="L14" s="351">
        <f t="shared" si="0"/>
        <v>7560.9885134299984</v>
      </c>
      <c r="M14" s="351">
        <f t="shared" si="0"/>
        <v>778673.99898691464</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2922</v>
      </c>
      <c r="B23" s="19" t="s">
        <v>2743</v>
      </c>
      <c r="C23" s="363">
        <v>13.066438560000014</v>
      </c>
      <c r="D23" s="363">
        <v>2.5637437900000011</v>
      </c>
      <c r="E23" s="363">
        <v>0.21942519999999996</v>
      </c>
      <c r="F23" s="363">
        <v>0.15189064999999996</v>
      </c>
      <c r="G23" s="363">
        <v>0.53364824999999994</v>
      </c>
      <c r="H23" s="363">
        <v>1.6582561299999998</v>
      </c>
      <c r="I23" s="363">
        <v>2640.65436189</v>
      </c>
      <c r="J23" s="363">
        <v>0.42613466000000005</v>
      </c>
      <c r="K23" s="363">
        <v>0.39201627999999999</v>
      </c>
      <c r="L23" s="363">
        <v>0.73914592999999995</v>
      </c>
      <c r="M23" s="363">
        <f t="shared" ref="M23:M28" si="1">SUM(C23:L23)</f>
        <v>2660.4050613400004</v>
      </c>
    </row>
    <row r="24" spans="1:13" x14ac:dyDescent="0.25">
      <c r="A24" s="267" t="s">
        <v>2923</v>
      </c>
      <c r="B24" s="19" t="s">
        <v>2744</v>
      </c>
      <c r="C24" s="363">
        <v>176.15896622999998</v>
      </c>
      <c r="D24" s="363">
        <v>21.783120879999995</v>
      </c>
      <c r="E24" s="363">
        <v>19.980133070000001</v>
      </c>
      <c r="F24" s="363">
        <v>4.0338594799999994</v>
      </c>
      <c r="G24" s="363">
        <v>4621.0026889000001</v>
      </c>
      <c r="H24" s="363">
        <v>372.08869554</v>
      </c>
      <c r="I24" s="363">
        <v>5701.8801529700004</v>
      </c>
      <c r="J24" s="363">
        <v>23.694149730000003</v>
      </c>
      <c r="K24" s="363">
        <v>14.562224989999997</v>
      </c>
      <c r="L24" s="363">
        <v>175.95766498</v>
      </c>
      <c r="M24" s="363">
        <f t="shared" si="1"/>
        <v>11131.14165677</v>
      </c>
    </row>
    <row r="25" spans="1:13" x14ac:dyDescent="0.25">
      <c r="A25" s="267" t="s">
        <v>2925</v>
      </c>
      <c r="B25" s="19" t="s">
        <v>2745</v>
      </c>
      <c r="C25" s="363">
        <v>423.37854616999999</v>
      </c>
      <c r="D25" s="363">
        <v>51.511995750000004</v>
      </c>
      <c r="E25" s="363">
        <v>46.941065579999993</v>
      </c>
      <c r="F25" s="363">
        <v>9.6900672799999992</v>
      </c>
      <c r="G25" s="363">
        <v>9223.2795235400063</v>
      </c>
      <c r="H25" s="363">
        <v>125.44082211000001</v>
      </c>
      <c r="I25" s="363">
        <v>8869.8318559399959</v>
      </c>
      <c r="J25" s="363">
        <v>75.488861649999961</v>
      </c>
      <c r="K25" s="363">
        <v>31.997339670000009</v>
      </c>
      <c r="L25" s="363">
        <v>101.79466894000001</v>
      </c>
      <c r="M25" s="363">
        <f t="shared" si="1"/>
        <v>18959.354746630004</v>
      </c>
    </row>
    <row r="26" spans="1:13" x14ac:dyDescent="0.25">
      <c r="A26" s="267" t="s">
        <v>2924</v>
      </c>
      <c r="B26" s="19" t="s">
        <v>2746</v>
      </c>
      <c r="C26" s="363">
        <v>3897.4552022099952</v>
      </c>
      <c r="D26" s="363">
        <v>331.38951638000009</v>
      </c>
      <c r="E26" s="363">
        <v>123.58395758000005</v>
      </c>
      <c r="F26" s="363">
        <v>147.19824108000009</v>
      </c>
      <c r="G26" s="363">
        <v>13278.968400479987</v>
      </c>
      <c r="H26" s="363">
        <v>735.69444200999942</v>
      </c>
      <c r="I26" s="363">
        <v>21264.108906830032</v>
      </c>
      <c r="J26" s="363">
        <v>623.38733859999854</v>
      </c>
      <c r="K26" s="363">
        <v>290.78419604999982</v>
      </c>
      <c r="L26" s="363">
        <v>2749.3894704900013</v>
      </c>
      <c r="M26" s="363">
        <f t="shared" si="1"/>
        <v>43441.959671710014</v>
      </c>
    </row>
    <row r="27" spans="1:13" x14ac:dyDescent="0.25">
      <c r="A27" s="267" t="s">
        <v>2926</v>
      </c>
      <c r="B27" s="19" t="s">
        <v>2747</v>
      </c>
      <c r="C27" s="363">
        <v>52568.660894720422</v>
      </c>
      <c r="D27" s="363">
        <v>3535.8294862900148</v>
      </c>
      <c r="E27" s="363">
        <v>878.97111003000009</v>
      </c>
      <c r="F27" s="363">
        <v>5116.6300362699922</v>
      </c>
      <c r="G27" s="363">
        <v>12807.471664069979</v>
      </c>
      <c r="H27" s="363">
        <v>14925.343735199982</v>
      </c>
      <c r="I27" s="363">
        <v>42863.106704449972</v>
      </c>
      <c r="J27" s="363">
        <v>6142.7188917600097</v>
      </c>
      <c r="K27" s="363">
        <v>2958.3027663499988</v>
      </c>
      <c r="L27" s="363">
        <v>3512.9031448200017</v>
      </c>
      <c r="M27" s="363">
        <f t="shared" si="1"/>
        <v>145309.9384339604</v>
      </c>
    </row>
    <row r="28" spans="1:13" x14ac:dyDescent="0.25">
      <c r="A28" s="267" t="s">
        <v>2927</v>
      </c>
      <c r="B28" s="19" t="s">
        <v>2748</v>
      </c>
      <c r="C28" s="363">
        <v>372372.99793362879</v>
      </c>
      <c r="D28" s="363">
        <v>24684.568207729961</v>
      </c>
      <c r="E28" s="363">
        <v>1641.3065473900001</v>
      </c>
      <c r="F28" s="363">
        <v>4366.6121779099958</v>
      </c>
      <c r="G28" s="363">
        <v>83930.35412756975</v>
      </c>
      <c r="H28" s="363">
        <v>17.295099159999996</v>
      </c>
      <c r="I28" s="363">
        <v>21875.241444639934</v>
      </c>
      <c r="J28" s="363">
        <v>45367.709459400234</v>
      </c>
      <c r="K28" s="363">
        <v>1894.9100008099997</v>
      </c>
      <c r="L28" s="363">
        <v>1020.2044182699999</v>
      </c>
      <c r="M28" s="363">
        <f t="shared" si="1"/>
        <v>557171.19941650878</v>
      </c>
    </row>
    <row r="29" spans="1:13" x14ac:dyDescent="0.25">
      <c r="B29" s="383" t="s">
        <v>139</v>
      </c>
      <c r="C29" s="351">
        <f t="shared" ref="C29:M29" si="2">SUM(C23:C28)</f>
        <v>429451.71798151924</v>
      </c>
      <c r="D29" s="351">
        <f>SUM(D23:D28)</f>
        <v>28627.646070819974</v>
      </c>
      <c r="E29" s="351">
        <f t="shared" si="2"/>
        <v>2711.0022388500001</v>
      </c>
      <c r="F29" s="351">
        <f t="shared" si="2"/>
        <v>9644.3162726699884</v>
      </c>
      <c r="G29" s="351">
        <f t="shared" si="2"/>
        <v>123861.61005280973</v>
      </c>
      <c r="H29" s="351">
        <f t="shared" si="2"/>
        <v>16177.521050149981</v>
      </c>
      <c r="I29" s="351">
        <f t="shared" si="2"/>
        <v>103214.82342671994</v>
      </c>
      <c r="J29" s="351">
        <f t="shared" si="2"/>
        <v>52233.424835800244</v>
      </c>
      <c r="K29" s="351">
        <f t="shared" si="2"/>
        <v>5190.9485441499983</v>
      </c>
      <c r="L29" s="351">
        <f t="shared" si="2"/>
        <v>7560.988513430003</v>
      </c>
      <c r="M29" s="351">
        <f t="shared" si="2"/>
        <v>778673.99898691918</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2.9170594601937664E-3</v>
      </c>
      <c r="D38" s="392">
        <v>1.4850171554669888E-3</v>
      </c>
      <c r="E38" s="392">
        <v>0</v>
      </c>
      <c r="F38" s="392">
        <v>1.677630014985342E-3</v>
      </c>
      <c r="G38" s="392">
        <v>1.2514249455779273E-3</v>
      </c>
      <c r="H38" s="392">
        <v>6.4446066473612478E-4</v>
      </c>
      <c r="I38" s="392">
        <v>7.8748935371688276E-4</v>
      </c>
      <c r="J38" s="392">
        <v>1.8989922032948004E-3</v>
      </c>
      <c r="K38" s="392">
        <v>1.143868466478136E-4</v>
      </c>
      <c r="L38" s="392">
        <v>0</v>
      </c>
      <c r="M38" s="393">
        <v>2.0730954807433276E-3</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1.9980081693108265E-3</v>
      </c>
      <c r="D48" s="392">
        <v>1.4861003535143807E-3</v>
      </c>
      <c r="E48" s="392">
        <v>0</v>
      </c>
      <c r="F48" s="392">
        <v>1.3601427002702846E-3</v>
      </c>
      <c r="G48" s="392">
        <v>8.3416882735514591E-4</v>
      </c>
      <c r="H48" s="392">
        <v>2.7988445637487598E-4</v>
      </c>
      <c r="I48" s="392">
        <v>4.0394510970697707E-4</v>
      </c>
      <c r="J48" s="392">
        <v>1.7868331542902469E-3</v>
      </c>
      <c r="K48" s="392">
        <v>7.5180643485650678E-5</v>
      </c>
      <c r="L48" s="392">
        <v>0</v>
      </c>
      <c r="M48" s="395">
        <v>1.4892884701256069E-3</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2928</v>
      </c>
      <c r="B58" s="254" t="s">
        <v>2754</v>
      </c>
      <c r="C58" s="396">
        <v>1.7918669853621816E-3</v>
      </c>
      <c r="D58" s="396">
        <v>1.3353959552931205E-3</v>
      </c>
      <c r="E58" s="396">
        <v>0</v>
      </c>
      <c r="F58" s="396">
        <v>1.3928608486245921E-3</v>
      </c>
      <c r="G58" s="396">
        <v>7.6475122650326692E-4</v>
      </c>
      <c r="H58" s="396">
        <v>2.0464051723144107E-4</v>
      </c>
      <c r="I58" s="396">
        <v>4.0221584467690024E-4</v>
      </c>
      <c r="J58" s="396">
        <v>1.6979317454854557E-3</v>
      </c>
      <c r="K58" s="396">
        <v>7.7194353753660391E-5</v>
      </c>
      <c r="L58" s="396">
        <v>1.0403950033555685E-4</v>
      </c>
      <c r="M58" s="396">
        <v>1.3326854714970115E-3</v>
      </c>
    </row>
    <row r="59" spans="1:13" x14ac:dyDescent="0.25">
      <c r="A59" s="267" t="s">
        <v>2929</v>
      </c>
      <c r="B59" s="254" t="s">
        <v>2755</v>
      </c>
      <c r="C59" s="396">
        <v>1.9918270423703488E-3</v>
      </c>
      <c r="D59" s="396">
        <v>1.1116104515838817E-3</v>
      </c>
      <c r="E59" s="396">
        <v>0</v>
      </c>
      <c r="F59" s="396">
        <v>0</v>
      </c>
      <c r="G59" s="396">
        <v>1.0567929445301743E-3</v>
      </c>
      <c r="H59" s="396">
        <v>3.5013816825950005E-3</v>
      </c>
      <c r="I59" s="396">
        <v>8.1892638542104034E-4</v>
      </c>
      <c r="J59" s="396">
        <v>6.2847892536608803E-3</v>
      </c>
      <c r="K59" s="396">
        <v>0</v>
      </c>
      <c r="L59" s="396">
        <v>0</v>
      </c>
      <c r="M59" s="396">
        <v>1.8575902871643144E-3</v>
      </c>
    </row>
    <row r="60" spans="1:13" x14ac:dyDescent="0.25">
      <c r="A60" s="267" t="s">
        <v>2930</v>
      </c>
      <c r="B60" s="254" t="s">
        <v>2756</v>
      </c>
      <c r="C60" s="396">
        <v>2.5854892957950862E-3</v>
      </c>
      <c r="D60" s="396">
        <v>1.1944571921918626E-3</v>
      </c>
      <c r="E60" s="396">
        <v>0</v>
      </c>
      <c r="F60" s="396">
        <v>0</v>
      </c>
      <c r="G60" s="396">
        <v>2.4662249857586869E-3</v>
      </c>
      <c r="H60" s="396">
        <v>0</v>
      </c>
      <c r="I60" s="396">
        <v>1.2235749396898399E-3</v>
      </c>
      <c r="J60" s="396">
        <v>1.0597178262916968E-2</v>
      </c>
      <c r="K60" s="396">
        <v>0</v>
      </c>
      <c r="L60" s="396">
        <v>0</v>
      </c>
      <c r="M60" s="396">
        <v>2.5199378402831324E-3</v>
      </c>
    </row>
    <row r="61" spans="1:13" x14ac:dyDescent="0.25">
      <c r="A61" s="267" t="s">
        <v>2931</v>
      </c>
      <c r="B61" s="254" t="s">
        <v>2757</v>
      </c>
      <c r="C61" s="396">
        <v>1.1721540648103667E-2</v>
      </c>
      <c r="D61" s="396">
        <v>1.9826899075010965E-2</v>
      </c>
      <c r="E61" s="396">
        <v>0</v>
      </c>
      <c r="F61" s="396">
        <v>0</v>
      </c>
      <c r="G61" s="396">
        <v>1.0015459296434794E-2</v>
      </c>
      <c r="H61" s="396">
        <v>0</v>
      </c>
      <c r="I61" s="396">
        <v>1.6865573507280017E-3</v>
      </c>
      <c r="J61" s="396">
        <v>0</v>
      </c>
      <c r="K61" s="396">
        <v>0</v>
      </c>
      <c r="L61" s="396">
        <v>0</v>
      </c>
      <c r="M61" s="396">
        <v>9.8132082136371257E-3</v>
      </c>
    </row>
    <row r="62" spans="1:13" x14ac:dyDescent="0.25">
      <c r="A62" s="267" t="s">
        <v>2932</v>
      </c>
      <c r="B62" s="254" t="s">
        <v>2758</v>
      </c>
      <c r="C62" s="396">
        <v>5.0600592595791423E-2</v>
      </c>
      <c r="D62" s="396">
        <v>3.128641758702537E-2</v>
      </c>
      <c r="E62" s="396">
        <v>0</v>
      </c>
      <c r="F62" s="396">
        <v>0</v>
      </c>
      <c r="G62" s="396">
        <v>3.4284124553604446E-2</v>
      </c>
      <c r="H62" s="396">
        <v>0</v>
      </c>
      <c r="I62" s="396">
        <v>2.9083183763447453E-3</v>
      </c>
      <c r="J62" s="396">
        <v>0</v>
      </c>
      <c r="K62" s="396">
        <v>0</v>
      </c>
      <c r="L62" s="396">
        <v>0</v>
      </c>
      <c r="M62" s="396">
        <v>2.7325114905502733E-2</v>
      </c>
    </row>
    <row r="63" spans="1:13" x14ac:dyDescent="0.25">
      <c r="A63" s="267" t="s">
        <v>2933</v>
      </c>
      <c r="B63" s="289" t="s">
        <v>2759</v>
      </c>
      <c r="C63" s="397">
        <v>8.2292997233143192E-2</v>
      </c>
      <c r="D63" s="397">
        <v>1.0775361216377108E-2</v>
      </c>
      <c r="E63" s="397">
        <v>0</v>
      </c>
      <c r="F63" s="397">
        <v>0</v>
      </c>
      <c r="G63" s="397">
        <v>5.2605452303376828E-2</v>
      </c>
      <c r="H63" s="397">
        <v>0</v>
      </c>
      <c r="I63" s="397">
        <v>2.3240185437005366E-2</v>
      </c>
      <c r="J63" s="397">
        <v>0</v>
      </c>
      <c r="K63" s="397">
        <v>0</v>
      </c>
      <c r="L63" s="397">
        <v>0</v>
      </c>
      <c r="M63" s="397">
        <v>4.2829422830340767E-2</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2934</v>
      </c>
      <c r="B72" s="367" t="s">
        <v>2761</v>
      </c>
      <c r="C72" s="436">
        <v>139.67245465977592</v>
      </c>
      <c r="D72" s="436">
        <v>0.37771724000000001</v>
      </c>
      <c r="E72" s="436">
        <v>0</v>
      </c>
      <c r="F72" s="436">
        <v>1.4999999999999999E-2</v>
      </c>
      <c r="G72" s="436">
        <v>11.357446666262236</v>
      </c>
      <c r="H72" s="436">
        <v>6.79747097</v>
      </c>
      <c r="I72" s="436">
        <v>6.4732982899999998</v>
      </c>
      <c r="J72" s="436">
        <v>3.9358845581163315</v>
      </c>
      <c r="K72" s="436">
        <v>0</v>
      </c>
      <c r="L72" s="436">
        <v>0</v>
      </c>
      <c r="M72" s="398">
        <v>168.62927238415449</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2935</v>
      </c>
      <c r="B81" s="367" t="s">
        <v>2763</v>
      </c>
      <c r="C81" s="397">
        <v>3.3534712519393432E-4</v>
      </c>
      <c r="D81" s="397">
        <v>1.3176683694561937E-5</v>
      </c>
      <c r="E81" s="397">
        <v>0</v>
      </c>
      <c r="F81" s="397">
        <v>1.5588622903934744E-6</v>
      </c>
      <c r="G81" s="397">
        <v>9.1684637813179074E-5</v>
      </c>
      <c r="H81" s="397">
        <v>5.4653954069154153E-4</v>
      </c>
      <c r="I81" s="397">
        <v>5.6600046127511011E-5</v>
      </c>
      <c r="J81" s="397">
        <v>5.9768945649972663E-5</v>
      </c>
      <c r="K81" s="397">
        <v>0</v>
      </c>
      <c r="L81" s="397">
        <v>0</v>
      </c>
      <c r="M81" s="399">
        <v>2.1631311782940304E-4</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17.2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2"/>
  <sheetViews>
    <sheetView workbookViewId="0">
      <selection activeCell="A2" sqref="A2:C1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2936</v>
      </c>
      <c r="D1" t="s">
        <v>2937</v>
      </c>
    </row>
    <row r="2" spans="1:4" x14ac:dyDescent="0.25">
      <c r="A2" t="s">
        <v>2406</v>
      </c>
      <c r="B2" t="s">
        <v>2883</v>
      </c>
      <c r="C2" t="s">
        <v>2424</v>
      </c>
      <c r="D2">
        <v>44.801991640000004</v>
      </c>
    </row>
    <row r="3" spans="1:4" x14ac:dyDescent="0.25">
      <c r="A3" t="s">
        <v>2406</v>
      </c>
      <c r="B3" t="s">
        <v>2883</v>
      </c>
      <c r="C3" t="s">
        <v>2421</v>
      </c>
      <c r="D3">
        <v>8.3702514999999966</v>
      </c>
    </row>
    <row r="4" spans="1:4" x14ac:dyDescent="0.25">
      <c r="A4" t="s">
        <v>2406</v>
      </c>
      <c r="B4" t="s">
        <v>2883</v>
      </c>
      <c r="C4" t="s">
        <v>2423</v>
      </c>
      <c r="D4">
        <v>20.819611849999994</v>
      </c>
    </row>
    <row r="5" spans="1:4" x14ac:dyDescent="0.25">
      <c r="A5" t="s">
        <v>2406</v>
      </c>
      <c r="B5" t="s">
        <v>2883</v>
      </c>
      <c r="C5" t="s">
        <v>2422</v>
      </c>
      <c r="D5">
        <v>18.208778809999998</v>
      </c>
    </row>
    <row r="6" spans="1:4" x14ac:dyDescent="0.25">
      <c r="A6" t="s">
        <v>2406</v>
      </c>
      <c r="B6" t="s">
        <v>2883</v>
      </c>
      <c r="C6" t="s">
        <v>2425</v>
      </c>
      <c r="D6">
        <v>41.963291939999991</v>
      </c>
    </row>
    <row r="7" spans="1:4" x14ac:dyDescent="0.25">
      <c r="A7" t="s">
        <v>2406</v>
      </c>
      <c r="B7" t="s">
        <v>2885</v>
      </c>
      <c r="C7" t="s">
        <v>2424</v>
      </c>
      <c r="D7">
        <v>38.104880769999994</v>
      </c>
    </row>
    <row r="8" spans="1:4" x14ac:dyDescent="0.25">
      <c r="A8" t="s">
        <v>2406</v>
      </c>
      <c r="B8" t="s">
        <v>2885</v>
      </c>
      <c r="C8" t="s">
        <v>2421</v>
      </c>
      <c r="D8">
        <v>431.49016776000008</v>
      </c>
    </row>
    <row r="9" spans="1:4" x14ac:dyDescent="0.25">
      <c r="A9" t="s">
        <v>2406</v>
      </c>
      <c r="B9" t="s">
        <v>2885</v>
      </c>
      <c r="C9" t="s">
        <v>2423</v>
      </c>
      <c r="D9">
        <v>28.142068950000002</v>
      </c>
    </row>
    <row r="10" spans="1:4" x14ac:dyDescent="0.25">
      <c r="A10" t="s">
        <v>2406</v>
      </c>
      <c r="B10" t="s">
        <v>2885</v>
      </c>
      <c r="C10" t="s">
        <v>2710</v>
      </c>
      <c r="D10">
        <v>1.2348822699999999</v>
      </c>
    </row>
    <row r="11" spans="1:4" x14ac:dyDescent="0.25">
      <c r="A11" t="s">
        <v>2406</v>
      </c>
      <c r="B11" t="s">
        <v>2885</v>
      </c>
      <c r="C11" t="s">
        <v>2422</v>
      </c>
      <c r="D11">
        <v>101.26747620000002</v>
      </c>
    </row>
    <row r="12" spans="1:4" x14ac:dyDescent="0.25">
      <c r="A12" t="s">
        <v>2406</v>
      </c>
      <c r="B12" t="s">
        <v>2885</v>
      </c>
      <c r="C12" t="s">
        <v>2425</v>
      </c>
      <c r="D12">
        <v>138.84051005999999</v>
      </c>
    </row>
    <row r="13" spans="1:4" x14ac:dyDescent="0.25">
      <c r="A13" t="s">
        <v>2406</v>
      </c>
      <c r="B13" t="s">
        <v>2880</v>
      </c>
      <c r="C13" t="s">
        <v>2424</v>
      </c>
      <c r="D13">
        <v>27.290411589999998</v>
      </c>
    </row>
    <row r="14" spans="1:4" x14ac:dyDescent="0.25">
      <c r="A14" t="s">
        <v>2406</v>
      </c>
      <c r="B14" t="s">
        <v>2880</v>
      </c>
      <c r="C14" t="s">
        <v>2421</v>
      </c>
      <c r="D14">
        <v>32.845969849999975</v>
      </c>
    </row>
    <row r="15" spans="1:4" x14ac:dyDescent="0.25">
      <c r="A15" t="s">
        <v>2406</v>
      </c>
      <c r="B15" t="s">
        <v>2880</v>
      </c>
      <c r="C15" t="s">
        <v>2423</v>
      </c>
      <c r="D15">
        <v>25.921004009999994</v>
      </c>
    </row>
    <row r="16" spans="1:4" x14ac:dyDescent="0.25">
      <c r="A16" t="s">
        <v>2406</v>
      </c>
      <c r="B16" t="s">
        <v>2880</v>
      </c>
      <c r="C16" t="s">
        <v>2422</v>
      </c>
      <c r="D16">
        <v>60.565036250000006</v>
      </c>
    </row>
    <row r="17" spans="1:4" x14ac:dyDescent="0.25">
      <c r="A17" t="s">
        <v>2406</v>
      </c>
      <c r="B17" t="s">
        <v>2880</v>
      </c>
      <c r="C17" t="s">
        <v>2425</v>
      </c>
      <c r="D17">
        <v>28.33498633000001</v>
      </c>
    </row>
    <row r="18" spans="1:4" x14ac:dyDescent="0.25">
      <c r="A18" t="s">
        <v>2406</v>
      </c>
      <c r="B18" t="s">
        <v>2887</v>
      </c>
      <c r="C18" t="s">
        <v>2424</v>
      </c>
      <c r="D18">
        <v>53.069657559999968</v>
      </c>
    </row>
    <row r="19" spans="1:4" x14ac:dyDescent="0.25">
      <c r="A19" t="s">
        <v>2406</v>
      </c>
      <c r="B19" t="s">
        <v>2887</v>
      </c>
      <c r="C19" t="s">
        <v>2421</v>
      </c>
      <c r="D19">
        <v>4.8232973100000009</v>
      </c>
    </row>
    <row r="20" spans="1:4" x14ac:dyDescent="0.25">
      <c r="A20" t="s">
        <v>2406</v>
      </c>
      <c r="B20" t="s">
        <v>2887</v>
      </c>
      <c r="C20" t="s">
        <v>2423</v>
      </c>
      <c r="D20">
        <v>5.3487574000000002</v>
      </c>
    </row>
    <row r="21" spans="1:4" x14ac:dyDescent="0.25">
      <c r="A21" t="s">
        <v>2406</v>
      </c>
      <c r="B21" t="s">
        <v>2887</v>
      </c>
      <c r="C21" t="s">
        <v>2422</v>
      </c>
      <c r="D21">
        <v>57.673221940000012</v>
      </c>
    </row>
    <row r="22" spans="1:4" x14ac:dyDescent="0.25">
      <c r="A22" t="s">
        <v>2406</v>
      </c>
      <c r="B22" t="s">
        <v>2887</v>
      </c>
      <c r="C22" t="s">
        <v>2425</v>
      </c>
      <c r="D22">
        <v>73.761363810000006</v>
      </c>
    </row>
    <row r="23" spans="1:4" x14ac:dyDescent="0.25">
      <c r="A23" t="s">
        <v>2406</v>
      </c>
      <c r="B23" t="s">
        <v>2887</v>
      </c>
      <c r="C23" t="s">
        <v>2710</v>
      </c>
      <c r="D23">
        <v>2922.9500000000003</v>
      </c>
    </row>
    <row r="24" spans="1:4" x14ac:dyDescent="0.25">
      <c r="A24" t="s">
        <v>2406</v>
      </c>
      <c r="B24" t="s">
        <v>2882</v>
      </c>
      <c r="C24" t="s">
        <v>2424</v>
      </c>
      <c r="D24">
        <v>49.008708270000014</v>
      </c>
    </row>
    <row r="25" spans="1:4" x14ac:dyDescent="0.25">
      <c r="A25" t="s">
        <v>2406</v>
      </c>
      <c r="B25" t="s">
        <v>2882</v>
      </c>
      <c r="C25" t="s">
        <v>2421</v>
      </c>
      <c r="D25">
        <v>48.543745360000017</v>
      </c>
    </row>
    <row r="26" spans="1:4" x14ac:dyDescent="0.25">
      <c r="A26" t="s">
        <v>2406</v>
      </c>
      <c r="B26" t="s">
        <v>2882</v>
      </c>
      <c r="C26" t="s">
        <v>2423</v>
      </c>
      <c r="D26">
        <v>30.717388639999999</v>
      </c>
    </row>
    <row r="27" spans="1:4" x14ac:dyDescent="0.25">
      <c r="A27" t="s">
        <v>2406</v>
      </c>
      <c r="B27" t="s">
        <v>2882</v>
      </c>
      <c r="C27" t="s">
        <v>2422</v>
      </c>
      <c r="D27">
        <v>22.226901340000001</v>
      </c>
    </row>
    <row r="28" spans="1:4" x14ac:dyDescent="0.25">
      <c r="A28" t="s">
        <v>2406</v>
      </c>
      <c r="B28" t="s">
        <v>2882</v>
      </c>
      <c r="C28" t="s">
        <v>2425</v>
      </c>
      <c r="D28">
        <v>45.688061179999963</v>
      </c>
    </row>
    <row r="29" spans="1:4" x14ac:dyDescent="0.25">
      <c r="A29" t="s">
        <v>2406</v>
      </c>
      <c r="B29" t="s">
        <v>2888</v>
      </c>
      <c r="C29" t="s">
        <v>2424</v>
      </c>
      <c r="D29">
        <v>4.9191237400000007</v>
      </c>
    </row>
    <row r="30" spans="1:4" x14ac:dyDescent="0.25">
      <c r="A30" t="s">
        <v>2406</v>
      </c>
      <c r="B30" t="s">
        <v>2888</v>
      </c>
      <c r="C30" t="s">
        <v>2421</v>
      </c>
      <c r="D30">
        <v>0.14993525999999999</v>
      </c>
    </row>
    <row r="31" spans="1:4" x14ac:dyDescent="0.25">
      <c r="A31" t="s">
        <v>2406</v>
      </c>
      <c r="B31" t="s">
        <v>2888</v>
      </c>
      <c r="C31" t="s">
        <v>2423</v>
      </c>
      <c r="D31">
        <v>0.35477421000000003</v>
      </c>
    </row>
    <row r="32" spans="1:4" x14ac:dyDescent="0.25">
      <c r="A32" t="s">
        <v>2406</v>
      </c>
      <c r="B32" t="s">
        <v>2888</v>
      </c>
      <c r="C32" t="s">
        <v>2425</v>
      </c>
      <c r="D32">
        <v>0.24791644000000002</v>
      </c>
    </row>
    <row r="33" spans="1:4" x14ac:dyDescent="0.25">
      <c r="A33" t="s">
        <v>2406</v>
      </c>
      <c r="B33" t="s">
        <v>2879</v>
      </c>
      <c r="C33" t="s">
        <v>2424</v>
      </c>
      <c r="D33">
        <v>891.61371116999987</v>
      </c>
    </row>
    <row r="34" spans="1:4" x14ac:dyDescent="0.25">
      <c r="A34" t="s">
        <v>2406</v>
      </c>
      <c r="B34" t="s">
        <v>2879</v>
      </c>
      <c r="C34" t="s">
        <v>2421</v>
      </c>
      <c r="D34">
        <v>601.28923120000002</v>
      </c>
    </row>
    <row r="35" spans="1:4" x14ac:dyDescent="0.25">
      <c r="A35" t="s">
        <v>2406</v>
      </c>
      <c r="B35" t="s">
        <v>2879</v>
      </c>
      <c r="C35" t="s">
        <v>2423</v>
      </c>
      <c r="D35">
        <v>482.33275427000086</v>
      </c>
    </row>
    <row r="36" spans="1:4" x14ac:dyDescent="0.25">
      <c r="A36" t="s">
        <v>2406</v>
      </c>
      <c r="B36" t="s">
        <v>2879</v>
      </c>
      <c r="C36" t="s">
        <v>2710</v>
      </c>
      <c r="D36">
        <v>4.0600970700000012</v>
      </c>
    </row>
    <row r="37" spans="1:4" x14ac:dyDescent="0.25">
      <c r="A37" t="s">
        <v>2406</v>
      </c>
      <c r="B37" t="s">
        <v>2879</v>
      </c>
      <c r="C37" t="s">
        <v>2422</v>
      </c>
      <c r="D37">
        <v>989.31145336000134</v>
      </c>
    </row>
    <row r="38" spans="1:4" x14ac:dyDescent="0.25">
      <c r="A38" t="s">
        <v>2406</v>
      </c>
      <c r="B38" t="s">
        <v>2879</v>
      </c>
      <c r="C38" t="s">
        <v>2425</v>
      </c>
      <c r="D38">
        <v>1113.21300741</v>
      </c>
    </row>
    <row r="39" spans="1:4" x14ac:dyDescent="0.25">
      <c r="A39" t="s">
        <v>2406</v>
      </c>
      <c r="B39" t="s">
        <v>2879</v>
      </c>
      <c r="C39" t="s">
        <v>2710</v>
      </c>
      <c r="D39">
        <v>27.84974222999999</v>
      </c>
    </row>
    <row r="40" spans="1:4" x14ac:dyDescent="0.25">
      <c r="A40" t="s">
        <v>2406</v>
      </c>
      <c r="B40" t="s">
        <v>2886</v>
      </c>
      <c r="C40" t="s">
        <v>2424</v>
      </c>
      <c r="D40">
        <v>53.616409660000031</v>
      </c>
    </row>
    <row r="41" spans="1:4" x14ac:dyDescent="0.25">
      <c r="A41" t="s">
        <v>2406</v>
      </c>
      <c r="B41" t="s">
        <v>2886</v>
      </c>
      <c r="C41" t="s">
        <v>2421</v>
      </c>
      <c r="D41">
        <v>61.991264840000021</v>
      </c>
    </row>
    <row r="42" spans="1:4" x14ac:dyDescent="0.25">
      <c r="A42" t="s">
        <v>2406</v>
      </c>
      <c r="B42" t="s">
        <v>2886</v>
      </c>
      <c r="C42" t="s">
        <v>2423</v>
      </c>
      <c r="D42">
        <v>19.412704309999999</v>
      </c>
    </row>
    <row r="43" spans="1:4" x14ac:dyDescent="0.25">
      <c r="A43" t="s">
        <v>2406</v>
      </c>
      <c r="B43" t="s">
        <v>2886</v>
      </c>
      <c r="C43" t="s">
        <v>2710</v>
      </c>
      <c r="D43">
        <v>0.12770656</v>
      </c>
    </row>
    <row r="44" spans="1:4" x14ac:dyDescent="0.25">
      <c r="A44" t="s">
        <v>2406</v>
      </c>
      <c r="B44" t="s">
        <v>2886</v>
      </c>
      <c r="C44" t="s">
        <v>2422</v>
      </c>
      <c r="D44">
        <v>33.823306850000016</v>
      </c>
    </row>
    <row r="45" spans="1:4" x14ac:dyDescent="0.25">
      <c r="A45" t="s">
        <v>2406</v>
      </c>
      <c r="B45" t="s">
        <v>2886</v>
      </c>
      <c r="C45" t="s">
        <v>2425</v>
      </c>
      <c r="D45">
        <v>66.586646659999957</v>
      </c>
    </row>
    <row r="46" spans="1:4" x14ac:dyDescent="0.25">
      <c r="A46" t="s">
        <v>2406</v>
      </c>
      <c r="B46" t="s">
        <v>2881</v>
      </c>
      <c r="C46" t="s">
        <v>2424</v>
      </c>
      <c r="D46">
        <v>24.719786679999999</v>
      </c>
    </row>
    <row r="47" spans="1:4" x14ac:dyDescent="0.25">
      <c r="A47" t="s">
        <v>2406</v>
      </c>
      <c r="B47" t="s">
        <v>2881</v>
      </c>
      <c r="C47" t="s">
        <v>2421</v>
      </c>
      <c r="D47">
        <v>7.0280489700000004</v>
      </c>
    </row>
    <row r="48" spans="1:4" x14ac:dyDescent="0.25">
      <c r="A48" t="s">
        <v>2406</v>
      </c>
      <c r="B48" t="s">
        <v>2881</v>
      </c>
      <c r="C48" t="s">
        <v>2423</v>
      </c>
      <c r="D48">
        <v>17.54910744</v>
      </c>
    </row>
    <row r="49" spans="1:4" x14ac:dyDescent="0.25">
      <c r="A49" t="s">
        <v>2406</v>
      </c>
      <c r="B49" t="s">
        <v>2881</v>
      </c>
      <c r="C49" t="s">
        <v>2422</v>
      </c>
      <c r="D49">
        <v>13.687871799999998</v>
      </c>
    </row>
    <row r="50" spans="1:4" x14ac:dyDescent="0.25">
      <c r="A50" t="s">
        <v>2406</v>
      </c>
      <c r="B50" t="s">
        <v>2881</v>
      </c>
      <c r="C50" t="s">
        <v>2425</v>
      </c>
      <c r="D50">
        <v>65.432824429999997</v>
      </c>
    </row>
    <row r="51" spans="1:4" x14ac:dyDescent="0.25">
      <c r="A51" t="s">
        <v>2406</v>
      </c>
      <c r="B51" t="s">
        <v>2884</v>
      </c>
      <c r="C51" t="s">
        <v>2424</v>
      </c>
      <c r="D51">
        <v>45.53738071999998</v>
      </c>
    </row>
    <row r="52" spans="1:4" x14ac:dyDescent="0.25">
      <c r="A52" t="s">
        <v>2406</v>
      </c>
      <c r="B52" t="s">
        <v>2884</v>
      </c>
      <c r="C52" t="s">
        <v>2421</v>
      </c>
      <c r="D52">
        <v>27.243119599999996</v>
      </c>
    </row>
    <row r="53" spans="1:4" x14ac:dyDescent="0.25">
      <c r="A53" t="s">
        <v>2406</v>
      </c>
      <c r="B53" t="s">
        <v>2884</v>
      </c>
      <c r="C53" t="s">
        <v>2423</v>
      </c>
      <c r="D53">
        <v>25.516726680000009</v>
      </c>
    </row>
    <row r="54" spans="1:4" x14ac:dyDescent="0.25">
      <c r="A54" t="s">
        <v>2406</v>
      </c>
      <c r="B54" t="s">
        <v>2884</v>
      </c>
      <c r="C54" t="s">
        <v>2422</v>
      </c>
      <c r="D54">
        <v>14.064167349999998</v>
      </c>
    </row>
    <row r="55" spans="1:4" x14ac:dyDescent="0.25">
      <c r="A55" t="s">
        <v>2406</v>
      </c>
      <c r="B55" t="s">
        <v>2884</v>
      </c>
      <c r="C55" t="s">
        <v>2425</v>
      </c>
      <c r="D55">
        <v>39.418797399999995</v>
      </c>
    </row>
    <row r="56" spans="1:4" x14ac:dyDescent="0.25">
      <c r="A56" t="s">
        <v>2411</v>
      </c>
      <c r="B56" t="s">
        <v>2883</v>
      </c>
      <c r="C56" t="s">
        <v>2424</v>
      </c>
      <c r="D56">
        <v>1234.7951958600004</v>
      </c>
    </row>
    <row r="57" spans="1:4" x14ac:dyDescent="0.25">
      <c r="A57" t="s">
        <v>2411</v>
      </c>
      <c r="B57" t="s">
        <v>2883</v>
      </c>
      <c r="C57" t="s">
        <v>2421</v>
      </c>
      <c r="D57">
        <v>119.1203653</v>
      </c>
    </row>
    <row r="58" spans="1:4" x14ac:dyDescent="0.25">
      <c r="A58" t="s">
        <v>2411</v>
      </c>
      <c r="B58" t="s">
        <v>2883</v>
      </c>
      <c r="C58" t="s">
        <v>2423</v>
      </c>
      <c r="D58">
        <v>1035.3339119000002</v>
      </c>
    </row>
    <row r="59" spans="1:4" x14ac:dyDescent="0.25">
      <c r="A59" t="s">
        <v>2411</v>
      </c>
      <c r="B59" t="s">
        <v>2883</v>
      </c>
      <c r="C59" t="s">
        <v>2422</v>
      </c>
      <c r="D59">
        <v>1077.1827961599995</v>
      </c>
    </row>
    <row r="60" spans="1:4" x14ac:dyDescent="0.25">
      <c r="A60" t="s">
        <v>2411</v>
      </c>
      <c r="B60" t="s">
        <v>2883</v>
      </c>
      <c r="C60" t="s">
        <v>2425</v>
      </c>
      <c r="D60">
        <v>1534.8233820800042</v>
      </c>
    </row>
    <row r="61" spans="1:4" x14ac:dyDescent="0.25">
      <c r="A61" t="s">
        <v>2411</v>
      </c>
      <c r="B61" t="s">
        <v>2885</v>
      </c>
      <c r="C61" t="s">
        <v>2424</v>
      </c>
      <c r="D61">
        <v>1898.6780875900026</v>
      </c>
    </row>
    <row r="62" spans="1:4" x14ac:dyDescent="0.25">
      <c r="A62" t="s">
        <v>2411</v>
      </c>
      <c r="B62" t="s">
        <v>2885</v>
      </c>
      <c r="C62" t="s">
        <v>2421</v>
      </c>
      <c r="D62">
        <v>12898.511801079989</v>
      </c>
    </row>
    <row r="63" spans="1:4" x14ac:dyDescent="0.25">
      <c r="A63" t="s">
        <v>2411</v>
      </c>
      <c r="B63" t="s">
        <v>2885</v>
      </c>
      <c r="C63" t="s">
        <v>2423</v>
      </c>
      <c r="D63">
        <v>1276.023797639999</v>
      </c>
    </row>
    <row r="64" spans="1:4" x14ac:dyDescent="0.25">
      <c r="A64" t="s">
        <v>2411</v>
      </c>
      <c r="B64" t="s">
        <v>2885</v>
      </c>
      <c r="C64" t="s">
        <v>2710</v>
      </c>
      <c r="D64">
        <v>30.216629970000003</v>
      </c>
    </row>
    <row r="65" spans="1:4" x14ac:dyDescent="0.25">
      <c r="A65" t="s">
        <v>2411</v>
      </c>
      <c r="B65" t="s">
        <v>2885</v>
      </c>
      <c r="C65" t="s">
        <v>2422</v>
      </c>
      <c r="D65">
        <v>1020.9583315899997</v>
      </c>
    </row>
    <row r="66" spans="1:4" x14ac:dyDescent="0.25">
      <c r="A66" t="s">
        <v>2411</v>
      </c>
      <c r="B66" t="s">
        <v>2885</v>
      </c>
      <c r="C66" t="s">
        <v>2425</v>
      </c>
      <c r="D66">
        <v>1838.6501344199996</v>
      </c>
    </row>
    <row r="67" spans="1:4" x14ac:dyDescent="0.25">
      <c r="A67" t="s">
        <v>2411</v>
      </c>
      <c r="B67" t="s">
        <v>2880</v>
      </c>
      <c r="C67" t="s">
        <v>2424</v>
      </c>
      <c r="D67">
        <v>4868.806327149985</v>
      </c>
    </row>
    <row r="68" spans="1:4" x14ac:dyDescent="0.25">
      <c r="A68" t="s">
        <v>2411</v>
      </c>
      <c r="B68" t="s">
        <v>2880</v>
      </c>
      <c r="C68" t="s">
        <v>2421</v>
      </c>
      <c r="D68">
        <v>3754.8749312100017</v>
      </c>
    </row>
    <row r="69" spans="1:4" x14ac:dyDescent="0.25">
      <c r="A69" t="s">
        <v>2411</v>
      </c>
      <c r="B69" t="s">
        <v>2880</v>
      </c>
      <c r="C69" t="s">
        <v>2423</v>
      </c>
      <c r="D69">
        <v>3936.8513900699954</v>
      </c>
    </row>
    <row r="70" spans="1:4" x14ac:dyDescent="0.25">
      <c r="A70" t="s">
        <v>2411</v>
      </c>
      <c r="B70" t="s">
        <v>2880</v>
      </c>
      <c r="C70" t="s">
        <v>2422</v>
      </c>
      <c r="D70">
        <v>5325.180141460005</v>
      </c>
    </row>
    <row r="71" spans="1:4" x14ac:dyDescent="0.25">
      <c r="A71" t="s">
        <v>2411</v>
      </c>
      <c r="B71" t="s">
        <v>2880</v>
      </c>
      <c r="C71" t="s">
        <v>2425</v>
      </c>
      <c r="D71">
        <v>4385.8580992999914</v>
      </c>
    </row>
    <row r="72" spans="1:4" x14ac:dyDescent="0.25">
      <c r="A72" t="s">
        <v>2411</v>
      </c>
      <c r="B72" t="s">
        <v>2887</v>
      </c>
      <c r="C72" t="s">
        <v>2424</v>
      </c>
      <c r="D72">
        <v>942.65680314999963</v>
      </c>
    </row>
    <row r="73" spans="1:4" x14ac:dyDescent="0.25">
      <c r="A73" t="s">
        <v>2411</v>
      </c>
      <c r="B73" t="s">
        <v>2887</v>
      </c>
      <c r="C73" t="s">
        <v>2421</v>
      </c>
      <c r="D73">
        <v>368.91901854999998</v>
      </c>
    </row>
    <row r="74" spans="1:4" x14ac:dyDescent="0.25">
      <c r="A74" t="s">
        <v>2411</v>
      </c>
      <c r="B74" t="s">
        <v>2887</v>
      </c>
      <c r="C74" t="s">
        <v>2423</v>
      </c>
      <c r="D74">
        <v>366.89653187999983</v>
      </c>
    </row>
    <row r="75" spans="1:4" x14ac:dyDescent="0.25">
      <c r="A75" t="s">
        <v>2411</v>
      </c>
      <c r="B75" t="s">
        <v>2887</v>
      </c>
      <c r="C75" t="s">
        <v>2710</v>
      </c>
      <c r="D75">
        <v>179.35933241000001</v>
      </c>
    </row>
    <row r="76" spans="1:4" x14ac:dyDescent="0.25">
      <c r="A76" t="s">
        <v>2411</v>
      </c>
      <c r="B76" t="s">
        <v>2887</v>
      </c>
      <c r="C76" t="s">
        <v>2422</v>
      </c>
      <c r="D76">
        <v>239.97933926000005</v>
      </c>
    </row>
    <row r="77" spans="1:4" x14ac:dyDescent="0.25">
      <c r="A77" t="s">
        <v>2411</v>
      </c>
      <c r="B77" t="s">
        <v>2887</v>
      </c>
      <c r="C77" t="s">
        <v>2425</v>
      </c>
      <c r="D77">
        <v>605.49975251000012</v>
      </c>
    </row>
    <row r="78" spans="1:4" x14ac:dyDescent="0.25">
      <c r="A78" t="s">
        <v>2411</v>
      </c>
      <c r="B78" t="s">
        <v>2882</v>
      </c>
      <c r="C78" t="s">
        <v>2424</v>
      </c>
      <c r="D78">
        <v>4331.7101584900047</v>
      </c>
    </row>
    <row r="79" spans="1:4" x14ac:dyDescent="0.25">
      <c r="A79" t="s">
        <v>2411</v>
      </c>
      <c r="B79" t="s">
        <v>2882</v>
      </c>
      <c r="C79" t="s">
        <v>2421</v>
      </c>
      <c r="D79">
        <v>7259.2700620299929</v>
      </c>
    </row>
    <row r="80" spans="1:4" x14ac:dyDescent="0.25">
      <c r="A80" t="s">
        <v>2411</v>
      </c>
      <c r="B80" t="s">
        <v>2882</v>
      </c>
      <c r="C80" t="s">
        <v>2423</v>
      </c>
      <c r="D80">
        <v>2134.5269972300002</v>
      </c>
    </row>
    <row r="81" spans="1:4" x14ac:dyDescent="0.25">
      <c r="A81" t="s">
        <v>2411</v>
      </c>
      <c r="B81" t="s">
        <v>2882</v>
      </c>
      <c r="C81" t="s">
        <v>2710</v>
      </c>
      <c r="D81">
        <v>5.8147416200000004</v>
      </c>
    </row>
    <row r="82" spans="1:4" x14ac:dyDescent="0.25">
      <c r="A82" t="s">
        <v>2411</v>
      </c>
      <c r="B82" t="s">
        <v>2882</v>
      </c>
      <c r="C82" t="s">
        <v>2422</v>
      </c>
      <c r="D82">
        <v>2514.1886476399973</v>
      </c>
    </row>
    <row r="83" spans="1:4" x14ac:dyDescent="0.25">
      <c r="A83" t="s">
        <v>2411</v>
      </c>
      <c r="B83" t="s">
        <v>2882</v>
      </c>
      <c r="C83" t="s">
        <v>2425</v>
      </c>
      <c r="D83">
        <v>3256.216249990001</v>
      </c>
    </row>
    <row r="84" spans="1:4" x14ac:dyDescent="0.25">
      <c r="A84" t="s">
        <v>2411</v>
      </c>
      <c r="B84" t="s">
        <v>2888</v>
      </c>
      <c r="C84" t="s">
        <v>2424</v>
      </c>
      <c r="D84">
        <v>2481.9025081499994</v>
      </c>
    </row>
    <row r="85" spans="1:4" x14ac:dyDescent="0.25">
      <c r="A85" t="s">
        <v>2411</v>
      </c>
      <c r="B85" t="s">
        <v>2888</v>
      </c>
      <c r="C85" t="s">
        <v>2421</v>
      </c>
      <c r="D85">
        <v>775.42412271999979</v>
      </c>
    </row>
    <row r="86" spans="1:4" x14ac:dyDescent="0.25">
      <c r="A86" t="s">
        <v>2411</v>
      </c>
      <c r="B86" t="s">
        <v>2888</v>
      </c>
      <c r="C86" t="s">
        <v>2423</v>
      </c>
      <c r="D86">
        <v>1052.3403463600002</v>
      </c>
    </row>
    <row r="87" spans="1:4" x14ac:dyDescent="0.25">
      <c r="A87" t="s">
        <v>2411</v>
      </c>
      <c r="B87" t="s">
        <v>2888</v>
      </c>
      <c r="C87" t="s">
        <v>2710</v>
      </c>
      <c r="D87">
        <v>182.90295912000002</v>
      </c>
    </row>
    <row r="88" spans="1:4" x14ac:dyDescent="0.25">
      <c r="A88" t="s">
        <v>2411</v>
      </c>
      <c r="B88" t="s">
        <v>2888</v>
      </c>
      <c r="C88" t="s">
        <v>2422</v>
      </c>
      <c r="D88">
        <v>441.72905656</v>
      </c>
    </row>
    <row r="89" spans="1:4" x14ac:dyDescent="0.25">
      <c r="A89" t="s">
        <v>2411</v>
      </c>
      <c r="B89" t="s">
        <v>2888</v>
      </c>
      <c r="C89" t="s">
        <v>2425</v>
      </c>
      <c r="D89">
        <v>1000.6150984700001</v>
      </c>
    </row>
    <row r="90" spans="1:4" x14ac:dyDescent="0.25">
      <c r="A90" t="s">
        <v>2411</v>
      </c>
      <c r="B90" t="s">
        <v>2879</v>
      </c>
      <c r="C90" t="s">
        <v>2424</v>
      </c>
      <c r="D90">
        <v>106217.45739408871</v>
      </c>
    </row>
    <row r="91" spans="1:4" x14ac:dyDescent="0.25">
      <c r="A91" t="s">
        <v>2411</v>
      </c>
      <c r="B91" t="s">
        <v>2879</v>
      </c>
      <c r="C91" t="s">
        <v>2421</v>
      </c>
      <c r="D91">
        <v>121966.60828230929</v>
      </c>
    </row>
    <row r="92" spans="1:4" x14ac:dyDescent="0.25">
      <c r="A92" t="s">
        <v>2411</v>
      </c>
      <c r="B92" t="s">
        <v>2879</v>
      </c>
      <c r="C92" t="s">
        <v>2423</v>
      </c>
      <c r="D92">
        <v>50544.696716239392</v>
      </c>
    </row>
    <row r="93" spans="1:4" x14ac:dyDescent="0.25">
      <c r="A93" t="s">
        <v>2411</v>
      </c>
      <c r="B93" t="s">
        <v>2879</v>
      </c>
      <c r="C93" t="s">
        <v>2710</v>
      </c>
      <c r="D93">
        <v>1766.9734349899995</v>
      </c>
    </row>
    <row r="94" spans="1:4" x14ac:dyDescent="0.25">
      <c r="A94" t="s">
        <v>2411</v>
      </c>
      <c r="B94" t="s">
        <v>2879</v>
      </c>
      <c r="C94" t="s">
        <v>2422</v>
      </c>
      <c r="D94">
        <v>62689.296207960135</v>
      </c>
    </row>
    <row r="95" spans="1:4" x14ac:dyDescent="0.25">
      <c r="A95" t="s">
        <v>2411</v>
      </c>
      <c r="B95" t="s">
        <v>2879</v>
      </c>
      <c r="C95" t="s">
        <v>2425</v>
      </c>
      <c r="D95">
        <v>90298.477876229896</v>
      </c>
    </row>
    <row r="96" spans="1:4" x14ac:dyDescent="0.25">
      <c r="A96" t="s">
        <v>2411</v>
      </c>
      <c r="B96" t="s">
        <v>2879</v>
      </c>
      <c r="C96" t="s">
        <v>2710</v>
      </c>
      <c r="D96">
        <v>5.8575213300000009</v>
      </c>
    </row>
    <row r="97" spans="1:4" x14ac:dyDescent="0.25">
      <c r="A97" t="s">
        <v>2411</v>
      </c>
      <c r="B97" t="s">
        <v>2886</v>
      </c>
      <c r="C97" t="s">
        <v>2424</v>
      </c>
      <c r="D97">
        <v>6619.3836469099861</v>
      </c>
    </row>
    <row r="98" spans="1:4" x14ac:dyDescent="0.25">
      <c r="A98" t="s">
        <v>2411</v>
      </c>
      <c r="B98" t="s">
        <v>2886</v>
      </c>
      <c r="C98" t="s">
        <v>2421</v>
      </c>
      <c r="D98">
        <v>9387.3063216899991</v>
      </c>
    </row>
    <row r="99" spans="1:4" x14ac:dyDescent="0.25">
      <c r="A99" t="s">
        <v>2411</v>
      </c>
      <c r="B99" t="s">
        <v>2886</v>
      </c>
      <c r="C99" t="s">
        <v>2423</v>
      </c>
      <c r="D99">
        <v>2381.1754121800004</v>
      </c>
    </row>
    <row r="100" spans="1:4" x14ac:dyDescent="0.25">
      <c r="A100" t="s">
        <v>2411</v>
      </c>
      <c r="B100" t="s">
        <v>2886</v>
      </c>
      <c r="C100" t="s">
        <v>2710</v>
      </c>
      <c r="D100">
        <v>65.201363289999989</v>
      </c>
    </row>
    <row r="101" spans="1:4" x14ac:dyDescent="0.25">
      <c r="A101" t="s">
        <v>2411</v>
      </c>
      <c r="B101" t="s">
        <v>2886</v>
      </c>
      <c r="C101" t="s">
        <v>2422</v>
      </c>
      <c r="D101">
        <v>3012.8572482300019</v>
      </c>
    </row>
    <row r="102" spans="1:4" x14ac:dyDescent="0.25">
      <c r="A102" t="s">
        <v>2411</v>
      </c>
      <c r="B102" t="s">
        <v>2886</v>
      </c>
      <c r="C102" t="s">
        <v>2425</v>
      </c>
      <c r="D102">
        <v>5328.0377746900003</v>
      </c>
    </row>
    <row r="103" spans="1:4" x14ac:dyDescent="0.25">
      <c r="A103" t="s">
        <v>2411</v>
      </c>
      <c r="B103" t="s">
        <v>2881</v>
      </c>
      <c r="C103" t="s">
        <v>2424</v>
      </c>
      <c r="D103">
        <v>1423.1878916500011</v>
      </c>
    </row>
    <row r="104" spans="1:4" x14ac:dyDescent="0.25">
      <c r="A104" t="s">
        <v>2411</v>
      </c>
      <c r="B104" t="s">
        <v>2881</v>
      </c>
      <c r="C104" t="s">
        <v>2421</v>
      </c>
      <c r="D104">
        <v>1376.2113422300001</v>
      </c>
    </row>
    <row r="105" spans="1:4" x14ac:dyDescent="0.25">
      <c r="A105" t="s">
        <v>2411</v>
      </c>
      <c r="B105" t="s">
        <v>2881</v>
      </c>
      <c r="C105" t="s">
        <v>2423</v>
      </c>
      <c r="D105">
        <v>590.00259499000015</v>
      </c>
    </row>
    <row r="106" spans="1:4" x14ac:dyDescent="0.25">
      <c r="A106" t="s">
        <v>2411</v>
      </c>
      <c r="B106" t="s">
        <v>2881</v>
      </c>
      <c r="C106" t="s">
        <v>2422</v>
      </c>
      <c r="D106">
        <v>258.02370700999984</v>
      </c>
    </row>
    <row r="107" spans="1:4" x14ac:dyDescent="0.25">
      <c r="A107" t="s">
        <v>2411</v>
      </c>
      <c r="B107" t="s">
        <v>2881</v>
      </c>
      <c r="C107" t="s">
        <v>2425</v>
      </c>
      <c r="D107">
        <v>1256.6717484799992</v>
      </c>
    </row>
    <row r="108" spans="1:4" x14ac:dyDescent="0.25">
      <c r="A108" t="s">
        <v>2411</v>
      </c>
      <c r="B108" t="s">
        <v>2884</v>
      </c>
      <c r="C108" t="s">
        <v>2424</v>
      </c>
      <c r="D108">
        <v>4150.8946157399951</v>
      </c>
    </row>
    <row r="109" spans="1:4" x14ac:dyDescent="0.25">
      <c r="A109" t="s">
        <v>2411</v>
      </c>
      <c r="B109" t="s">
        <v>2884</v>
      </c>
      <c r="C109" t="s">
        <v>2421</v>
      </c>
      <c r="D109">
        <v>9534.0929169999854</v>
      </c>
    </row>
    <row r="110" spans="1:4" x14ac:dyDescent="0.25">
      <c r="A110" t="s">
        <v>2411</v>
      </c>
      <c r="B110" t="s">
        <v>2884</v>
      </c>
      <c r="C110" t="s">
        <v>2423</v>
      </c>
      <c r="D110">
        <v>1408.3605076599997</v>
      </c>
    </row>
    <row r="111" spans="1:4" x14ac:dyDescent="0.25">
      <c r="A111" t="s">
        <v>2411</v>
      </c>
      <c r="B111" t="s">
        <v>2884</v>
      </c>
      <c r="C111" t="s">
        <v>2422</v>
      </c>
      <c r="D111">
        <v>2016.6477811599989</v>
      </c>
    </row>
    <row r="112" spans="1:4" x14ac:dyDescent="0.25">
      <c r="A112" t="s">
        <v>2411</v>
      </c>
      <c r="B112" t="s">
        <v>2884</v>
      </c>
      <c r="C112" t="s">
        <v>2425</v>
      </c>
      <c r="D112">
        <v>2885.8432295200018</v>
      </c>
    </row>
    <row r="113" spans="1:4" x14ac:dyDescent="0.25">
      <c r="A113" t="s">
        <v>2412</v>
      </c>
      <c r="B113" t="s">
        <v>2883</v>
      </c>
      <c r="C113" t="s">
        <v>2424</v>
      </c>
      <c r="D113">
        <v>5561.7626376299995</v>
      </c>
    </row>
    <row r="114" spans="1:4" x14ac:dyDescent="0.25">
      <c r="A114" t="s">
        <v>2412</v>
      </c>
      <c r="B114" t="s">
        <v>2883</v>
      </c>
      <c r="C114" t="s">
        <v>2421</v>
      </c>
      <c r="D114">
        <v>246.04346418000003</v>
      </c>
    </row>
    <row r="115" spans="1:4" x14ac:dyDescent="0.25">
      <c r="A115" t="s">
        <v>2412</v>
      </c>
      <c r="B115" t="s">
        <v>2883</v>
      </c>
      <c r="C115" t="s">
        <v>2423</v>
      </c>
      <c r="D115">
        <v>4847.4750417800005</v>
      </c>
    </row>
    <row r="116" spans="1:4" x14ac:dyDescent="0.25">
      <c r="A116" t="s">
        <v>2412</v>
      </c>
      <c r="B116" t="s">
        <v>2883</v>
      </c>
      <c r="C116" t="s">
        <v>2422</v>
      </c>
      <c r="D116">
        <v>1541.2278483199998</v>
      </c>
    </row>
    <row r="117" spans="1:4" x14ac:dyDescent="0.25">
      <c r="A117" t="s">
        <v>2412</v>
      </c>
      <c r="B117" t="s">
        <v>2883</v>
      </c>
      <c r="C117" t="s">
        <v>2425</v>
      </c>
      <c r="D117">
        <v>4960.5338060599988</v>
      </c>
    </row>
    <row r="118" spans="1:4" x14ac:dyDescent="0.25">
      <c r="A118" t="s">
        <v>2412</v>
      </c>
      <c r="B118" t="s">
        <v>2885</v>
      </c>
      <c r="C118" t="s">
        <v>2424</v>
      </c>
      <c r="D118">
        <v>1148.9275172999994</v>
      </c>
    </row>
    <row r="119" spans="1:4" x14ac:dyDescent="0.25">
      <c r="A119" t="s">
        <v>2412</v>
      </c>
      <c r="B119" t="s">
        <v>2885</v>
      </c>
      <c r="C119" t="s">
        <v>2421</v>
      </c>
      <c r="D119">
        <v>1156.5456928500012</v>
      </c>
    </row>
    <row r="120" spans="1:4" x14ac:dyDescent="0.25">
      <c r="A120" t="s">
        <v>2412</v>
      </c>
      <c r="B120" t="s">
        <v>2885</v>
      </c>
      <c r="C120" t="s">
        <v>2423</v>
      </c>
      <c r="D120">
        <v>360.1500252699999</v>
      </c>
    </row>
    <row r="121" spans="1:4" x14ac:dyDescent="0.25">
      <c r="A121" t="s">
        <v>2412</v>
      </c>
      <c r="B121" t="s">
        <v>2885</v>
      </c>
      <c r="C121" t="s">
        <v>2422</v>
      </c>
      <c r="D121">
        <v>390.58833707999997</v>
      </c>
    </row>
    <row r="122" spans="1:4" x14ac:dyDescent="0.25">
      <c r="A122" t="s">
        <v>2412</v>
      </c>
      <c r="B122" t="s">
        <v>2885</v>
      </c>
      <c r="C122" t="s">
        <v>2425</v>
      </c>
      <c r="D122">
        <v>436.50819027000006</v>
      </c>
    </row>
    <row r="123" spans="1:4" x14ac:dyDescent="0.25">
      <c r="A123" t="s">
        <v>2412</v>
      </c>
      <c r="B123" t="s">
        <v>2880</v>
      </c>
      <c r="C123" t="s">
        <v>2424</v>
      </c>
      <c r="D123">
        <v>1.24130596</v>
      </c>
    </row>
    <row r="124" spans="1:4" x14ac:dyDescent="0.25">
      <c r="A124" t="s">
        <v>2412</v>
      </c>
      <c r="B124" t="s">
        <v>2880</v>
      </c>
      <c r="C124" t="s">
        <v>2421</v>
      </c>
      <c r="D124">
        <v>0.39557142000000001</v>
      </c>
    </row>
    <row r="125" spans="1:4" x14ac:dyDescent="0.25">
      <c r="A125" t="s">
        <v>2412</v>
      </c>
      <c r="B125" t="s">
        <v>2880</v>
      </c>
      <c r="C125" t="s">
        <v>2423</v>
      </c>
      <c r="D125">
        <v>5.4033709999999999E-2</v>
      </c>
    </row>
    <row r="126" spans="1:4" x14ac:dyDescent="0.25">
      <c r="A126" t="s">
        <v>2412</v>
      </c>
      <c r="B126" t="s">
        <v>2880</v>
      </c>
      <c r="C126" t="s">
        <v>2425</v>
      </c>
      <c r="D126">
        <v>3.3181400300000004</v>
      </c>
    </row>
    <row r="127" spans="1:4" x14ac:dyDescent="0.25">
      <c r="A127" t="s">
        <v>2412</v>
      </c>
      <c r="B127" t="s">
        <v>2887</v>
      </c>
      <c r="C127" t="s">
        <v>2424</v>
      </c>
      <c r="D127">
        <v>1825.2655191299987</v>
      </c>
    </row>
    <row r="128" spans="1:4" x14ac:dyDescent="0.25">
      <c r="A128" t="s">
        <v>2412</v>
      </c>
      <c r="B128" t="s">
        <v>2887</v>
      </c>
      <c r="C128" t="s">
        <v>2421</v>
      </c>
      <c r="D128">
        <v>1188.5379192900002</v>
      </c>
    </row>
    <row r="129" spans="1:4" x14ac:dyDescent="0.25">
      <c r="A129" t="s">
        <v>2412</v>
      </c>
      <c r="B129" t="s">
        <v>2887</v>
      </c>
      <c r="C129" t="s">
        <v>2423</v>
      </c>
      <c r="D129">
        <v>1114.9312334999997</v>
      </c>
    </row>
    <row r="130" spans="1:4" x14ac:dyDescent="0.25">
      <c r="A130" t="s">
        <v>2412</v>
      </c>
      <c r="B130" t="s">
        <v>2887</v>
      </c>
      <c r="C130" t="s">
        <v>2422</v>
      </c>
      <c r="D130">
        <v>814.41842303000021</v>
      </c>
    </row>
    <row r="131" spans="1:4" x14ac:dyDescent="0.25">
      <c r="A131" t="s">
        <v>2412</v>
      </c>
      <c r="B131" t="s">
        <v>2887</v>
      </c>
      <c r="C131" t="s">
        <v>2425</v>
      </c>
      <c r="D131">
        <v>1118.0951649599992</v>
      </c>
    </row>
    <row r="132" spans="1:4" x14ac:dyDescent="0.25">
      <c r="A132" t="s">
        <v>2412</v>
      </c>
      <c r="B132" t="s">
        <v>2887</v>
      </c>
      <c r="C132" t="s">
        <v>2710</v>
      </c>
      <c r="D132">
        <v>1372.70326454</v>
      </c>
    </row>
    <row r="133" spans="1:4" x14ac:dyDescent="0.25">
      <c r="A133" t="s">
        <v>2412</v>
      </c>
      <c r="B133" t="s">
        <v>2882</v>
      </c>
      <c r="C133" t="s">
        <v>2424</v>
      </c>
      <c r="D133">
        <v>3306.7244936300021</v>
      </c>
    </row>
    <row r="134" spans="1:4" x14ac:dyDescent="0.25">
      <c r="A134" t="s">
        <v>2412</v>
      </c>
      <c r="B134" t="s">
        <v>2882</v>
      </c>
      <c r="C134" t="s">
        <v>2421</v>
      </c>
      <c r="D134">
        <v>7561.0225193000069</v>
      </c>
    </row>
    <row r="135" spans="1:4" x14ac:dyDescent="0.25">
      <c r="A135" t="s">
        <v>2412</v>
      </c>
      <c r="B135" t="s">
        <v>2882</v>
      </c>
      <c r="C135" t="s">
        <v>2423</v>
      </c>
      <c r="D135">
        <v>1737.9835282600018</v>
      </c>
    </row>
    <row r="136" spans="1:4" x14ac:dyDescent="0.25">
      <c r="A136" t="s">
        <v>2412</v>
      </c>
      <c r="B136" t="s">
        <v>2882</v>
      </c>
      <c r="C136" t="s">
        <v>2422</v>
      </c>
      <c r="D136">
        <v>1500.4001480400013</v>
      </c>
    </row>
    <row r="137" spans="1:4" x14ac:dyDescent="0.25">
      <c r="A137" t="s">
        <v>2412</v>
      </c>
      <c r="B137" t="s">
        <v>2882</v>
      </c>
      <c r="C137" t="s">
        <v>2425</v>
      </c>
      <c r="D137">
        <v>2233.6632822699994</v>
      </c>
    </row>
    <row r="138" spans="1:4" x14ac:dyDescent="0.25">
      <c r="A138" t="s">
        <v>2412</v>
      </c>
      <c r="B138" t="s">
        <v>2888</v>
      </c>
      <c r="C138" t="s">
        <v>2424</v>
      </c>
      <c r="D138">
        <v>188.12392888999997</v>
      </c>
    </row>
    <row r="139" spans="1:4" x14ac:dyDescent="0.25">
      <c r="A139" t="s">
        <v>2412</v>
      </c>
      <c r="B139" t="s">
        <v>2888</v>
      </c>
      <c r="C139" t="s">
        <v>2421</v>
      </c>
      <c r="D139">
        <v>365.41624305000005</v>
      </c>
    </row>
    <row r="140" spans="1:4" x14ac:dyDescent="0.25">
      <c r="A140" t="s">
        <v>2412</v>
      </c>
      <c r="B140" t="s">
        <v>2888</v>
      </c>
      <c r="C140" t="s">
        <v>2423</v>
      </c>
      <c r="D140">
        <v>42.904686419999983</v>
      </c>
    </row>
    <row r="141" spans="1:4" x14ac:dyDescent="0.25">
      <c r="A141" t="s">
        <v>2412</v>
      </c>
      <c r="B141" t="s">
        <v>2888</v>
      </c>
      <c r="C141" t="s">
        <v>2422</v>
      </c>
      <c r="D141">
        <v>221.44439979999996</v>
      </c>
    </row>
    <row r="142" spans="1:4" x14ac:dyDescent="0.25">
      <c r="A142" t="s">
        <v>2412</v>
      </c>
      <c r="B142" t="s">
        <v>2888</v>
      </c>
      <c r="C142" t="s">
        <v>2425</v>
      </c>
      <c r="D142">
        <v>133.71654867999999</v>
      </c>
    </row>
    <row r="143" spans="1:4" x14ac:dyDescent="0.25">
      <c r="A143" t="s">
        <v>2412</v>
      </c>
      <c r="B143" t="s">
        <v>2879</v>
      </c>
      <c r="C143" t="s">
        <v>2424</v>
      </c>
      <c r="D143">
        <v>264.88372744000037</v>
      </c>
    </row>
    <row r="144" spans="1:4" x14ac:dyDescent="0.25">
      <c r="A144" t="s">
        <v>2412</v>
      </c>
      <c r="B144" t="s">
        <v>2879</v>
      </c>
      <c r="C144" t="s">
        <v>2421</v>
      </c>
      <c r="D144">
        <v>88.11373387999997</v>
      </c>
    </row>
    <row r="145" spans="1:4" x14ac:dyDescent="0.25">
      <c r="A145" t="s">
        <v>2412</v>
      </c>
      <c r="B145" t="s">
        <v>2879</v>
      </c>
      <c r="C145" t="s">
        <v>2423</v>
      </c>
      <c r="D145">
        <v>115.00038885000002</v>
      </c>
    </row>
    <row r="146" spans="1:4" x14ac:dyDescent="0.25">
      <c r="A146" t="s">
        <v>2412</v>
      </c>
      <c r="B146" t="s">
        <v>2879</v>
      </c>
      <c r="C146" t="s">
        <v>2422</v>
      </c>
      <c r="D146">
        <v>71.391528720000025</v>
      </c>
    </row>
    <row r="147" spans="1:4" x14ac:dyDescent="0.25">
      <c r="A147" t="s">
        <v>2412</v>
      </c>
      <c r="B147" t="s">
        <v>2879</v>
      </c>
      <c r="C147" t="s">
        <v>2425</v>
      </c>
      <c r="D147">
        <v>117.00800481</v>
      </c>
    </row>
    <row r="148" spans="1:4" x14ac:dyDescent="0.25">
      <c r="A148" t="s">
        <v>2412</v>
      </c>
      <c r="B148" t="s">
        <v>2886</v>
      </c>
      <c r="C148" t="s">
        <v>2424</v>
      </c>
      <c r="D148">
        <v>2967.671506489994</v>
      </c>
    </row>
    <row r="149" spans="1:4" x14ac:dyDescent="0.25">
      <c r="A149" t="s">
        <v>2412</v>
      </c>
      <c r="B149" t="s">
        <v>2886</v>
      </c>
      <c r="C149" t="s">
        <v>2421</v>
      </c>
      <c r="D149">
        <v>4383.5301029199818</v>
      </c>
    </row>
    <row r="150" spans="1:4" x14ac:dyDescent="0.25">
      <c r="A150" t="s">
        <v>2412</v>
      </c>
      <c r="B150" t="s">
        <v>2886</v>
      </c>
      <c r="C150" t="s">
        <v>2423</v>
      </c>
      <c r="D150">
        <v>1290.6477132299985</v>
      </c>
    </row>
    <row r="151" spans="1:4" x14ac:dyDescent="0.25">
      <c r="A151" t="s">
        <v>2412</v>
      </c>
      <c r="B151" t="s">
        <v>2886</v>
      </c>
      <c r="C151" t="s">
        <v>2710</v>
      </c>
      <c r="D151">
        <v>0.48312274999999999</v>
      </c>
    </row>
    <row r="152" spans="1:4" x14ac:dyDescent="0.25">
      <c r="A152" t="s">
        <v>2412</v>
      </c>
      <c r="B152" t="s">
        <v>2886</v>
      </c>
      <c r="C152" t="s">
        <v>2422</v>
      </c>
      <c r="D152">
        <v>953.37255666000021</v>
      </c>
    </row>
    <row r="153" spans="1:4" x14ac:dyDescent="0.25">
      <c r="A153" t="s">
        <v>2412</v>
      </c>
      <c r="B153" t="s">
        <v>2886</v>
      </c>
      <c r="C153" t="s">
        <v>2425</v>
      </c>
      <c r="D153">
        <v>2615.5617459699988</v>
      </c>
    </row>
    <row r="154" spans="1:4" x14ac:dyDescent="0.25">
      <c r="A154" t="s">
        <v>2412</v>
      </c>
      <c r="B154" t="s">
        <v>2886</v>
      </c>
      <c r="C154" t="s">
        <v>2710</v>
      </c>
      <c r="D154">
        <v>14.6127374</v>
      </c>
    </row>
    <row r="155" spans="1:4" x14ac:dyDescent="0.25">
      <c r="A155" t="s">
        <v>2412</v>
      </c>
      <c r="B155" t="s">
        <v>2881</v>
      </c>
      <c r="C155" t="s">
        <v>2424</v>
      </c>
      <c r="D155">
        <v>748.75903800999981</v>
      </c>
    </row>
    <row r="156" spans="1:4" x14ac:dyDescent="0.25">
      <c r="A156" t="s">
        <v>2412</v>
      </c>
      <c r="B156" t="s">
        <v>2881</v>
      </c>
      <c r="C156" t="s">
        <v>2421</v>
      </c>
      <c r="D156">
        <v>1275.858400619999</v>
      </c>
    </row>
    <row r="157" spans="1:4" x14ac:dyDescent="0.25">
      <c r="A157" t="s">
        <v>2412</v>
      </c>
      <c r="B157" t="s">
        <v>2881</v>
      </c>
      <c r="C157" t="s">
        <v>2423</v>
      </c>
      <c r="D157">
        <v>166.01467562000002</v>
      </c>
    </row>
    <row r="158" spans="1:4" x14ac:dyDescent="0.25">
      <c r="A158" t="s">
        <v>2412</v>
      </c>
      <c r="B158" t="s">
        <v>2881</v>
      </c>
      <c r="C158" t="s">
        <v>2422</v>
      </c>
      <c r="D158">
        <v>279.3424033</v>
      </c>
    </row>
    <row r="159" spans="1:4" x14ac:dyDescent="0.25">
      <c r="A159" t="s">
        <v>2412</v>
      </c>
      <c r="B159" t="s">
        <v>2881</v>
      </c>
      <c r="C159" t="s">
        <v>2425</v>
      </c>
      <c r="D159">
        <v>491.97928934000004</v>
      </c>
    </row>
    <row r="160" spans="1:4" x14ac:dyDescent="0.25">
      <c r="A160" t="s">
        <v>2412</v>
      </c>
      <c r="B160" t="s">
        <v>2884</v>
      </c>
      <c r="C160" t="s">
        <v>2424</v>
      </c>
      <c r="D160">
        <v>20.998859270000001</v>
      </c>
    </row>
    <row r="161" spans="1:4" x14ac:dyDescent="0.25">
      <c r="A161" t="s">
        <v>2412</v>
      </c>
      <c r="B161" t="s">
        <v>2884</v>
      </c>
      <c r="C161" t="s">
        <v>2421</v>
      </c>
      <c r="D161">
        <v>13.829068469999999</v>
      </c>
    </row>
    <row r="162" spans="1:4" x14ac:dyDescent="0.25">
      <c r="A162" t="s">
        <v>2412</v>
      </c>
      <c r="B162" t="s">
        <v>2884</v>
      </c>
      <c r="C162" t="s">
        <v>2423</v>
      </c>
      <c r="D162">
        <v>39.840802630000006</v>
      </c>
    </row>
    <row r="163" spans="1:4" x14ac:dyDescent="0.25">
      <c r="A163" t="s">
        <v>2413</v>
      </c>
      <c r="B163" t="s">
        <v>2883</v>
      </c>
      <c r="C163" t="s">
        <v>2424</v>
      </c>
      <c r="D163">
        <v>15590.917187689975</v>
      </c>
    </row>
    <row r="164" spans="1:4" x14ac:dyDescent="0.25">
      <c r="A164" t="s">
        <v>2413</v>
      </c>
      <c r="B164" t="s">
        <v>2883</v>
      </c>
      <c r="C164" t="s">
        <v>2421</v>
      </c>
      <c r="D164">
        <v>867.05280001000028</v>
      </c>
    </row>
    <row r="165" spans="1:4" x14ac:dyDescent="0.25">
      <c r="A165" t="s">
        <v>2413</v>
      </c>
      <c r="B165" t="s">
        <v>2883</v>
      </c>
      <c r="C165" t="s">
        <v>2423</v>
      </c>
      <c r="D165">
        <v>13270.860695680025</v>
      </c>
    </row>
    <row r="166" spans="1:4" x14ac:dyDescent="0.25">
      <c r="A166" t="s">
        <v>2413</v>
      </c>
      <c r="B166" t="s">
        <v>2883</v>
      </c>
      <c r="C166" t="s">
        <v>2422</v>
      </c>
      <c r="D166">
        <v>9482.8093529099879</v>
      </c>
    </row>
    <row r="167" spans="1:4" x14ac:dyDescent="0.25">
      <c r="A167" t="s">
        <v>2413</v>
      </c>
      <c r="B167" t="s">
        <v>2883</v>
      </c>
      <c r="C167" t="s">
        <v>2425</v>
      </c>
      <c r="D167">
        <v>12989.406984709965</v>
      </c>
    </row>
    <row r="168" spans="1:4" x14ac:dyDescent="0.25">
      <c r="A168" t="s">
        <v>2413</v>
      </c>
      <c r="B168" t="s">
        <v>2883</v>
      </c>
      <c r="C168" t="s">
        <v>2710</v>
      </c>
      <c r="D168">
        <v>32.377814799999996</v>
      </c>
    </row>
    <row r="169" spans="1:4" x14ac:dyDescent="0.25">
      <c r="A169" t="s">
        <v>2413</v>
      </c>
      <c r="B169" t="s">
        <v>2885</v>
      </c>
      <c r="C169" t="s">
        <v>2424</v>
      </c>
      <c r="D169">
        <v>1509.2439623300013</v>
      </c>
    </row>
    <row r="170" spans="1:4" x14ac:dyDescent="0.25">
      <c r="A170" t="s">
        <v>2413</v>
      </c>
      <c r="B170" t="s">
        <v>2885</v>
      </c>
      <c r="C170" t="s">
        <v>2421</v>
      </c>
      <c r="D170">
        <v>4316.0054228799991</v>
      </c>
    </row>
    <row r="171" spans="1:4" x14ac:dyDescent="0.25">
      <c r="A171" t="s">
        <v>2413</v>
      </c>
      <c r="B171" t="s">
        <v>2885</v>
      </c>
      <c r="C171" t="s">
        <v>2423</v>
      </c>
      <c r="D171">
        <v>1342.4367075600003</v>
      </c>
    </row>
    <row r="172" spans="1:4" x14ac:dyDescent="0.25">
      <c r="A172" t="s">
        <v>2413</v>
      </c>
      <c r="B172" t="s">
        <v>2885</v>
      </c>
      <c r="C172" t="s">
        <v>2422</v>
      </c>
      <c r="D172">
        <v>1116.7026768999995</v>
      </c>
    </row>
    <row r="173" spans="1:4" x14ac:dyDescent="0.25">
      <c r="A173" t="s">
        <v>2413</v>
      </c>
      <c r="B173" t="s">
        <v>2885</v>
      </c>
      <c r="C173" t="s">
        <v>2425</v>
      </c>
      <c r="D173">
        <v>1359.9275029999992</v>
      </c>
    </row>
    <row r="174" spans="1:4" x14ac:dyDescent="0.25">
      <c r="A174" t="s">
        <v>2413</v>
      </c>
      <c r="B174" t="s">
        <v>2880</v>
      </c>
      <c r="C174" t="s">
        <v>2424</v>
      </c>
      <c r="D174">
        <v>6522.199848780012</v>
      </c>
    </row>
    <row r="175" spans="1:4" x14ac:dyDescent="0.25">
      <c r="A175" t="s">
        <v>2413</v>
      </c>
      <c r="B175" t="s">
        <v>2880</v>
      </c>
      <c r="C175" t="s">
        <v>2421</v>
      </c>
      <c r="D175">
        <v>5469.9758518199833</v>
      </c>
    </row>
    <row r="176" spans="1:4" x14ac:dyDescent="0.25">
      <c r="A176" t="s">
        <v>2413</v>
      </c>
      <c r="B176" t="s">
        <v>2880</v>
      </c>
      <c r="C176" t="s">
        <v>2423</v>
      </c>
      <c r="D176">
        <v>5648.4365075800051</v>
      </c>
    </row>
    <row r="177" spans="1:4" x14ac:dyDescent="0.25">
      <c r="A177" t="s">
        <v>2413</v>
      </c>
      <c r="B177" t="s">
        <v>2880</v>
      </c>
      <c r="C177" t="s">
        <v>2422</v>
      </c>
      <c r="D177">
        <v>5044.2634480499737</v>
      </c>
    </row>
    <row r="178" spans="1:4" x14ac:dyDescent="0.25">
      <c r="A178" t="s">
        <v>2413</v>
      </c>
      <c r="B178" t="s">
        <v>2880</v>
      </c>
      <c r="C178" t="s">
        <v>2425</v>
      </c>
      <c r="D178">
        <v>5931.4004312100169</v>
      </c>
    </row>
    <row r="179" spans="1:4" x14ac:dyDescent="0.25">
      <c r="A179" t="s">
        <v>2413</v>
      </c>
      <c r="B179" t="s">
        <v>2880</v>
      </c>
      <c r="C179" t="s">
        <v>2710</v>
      </c>
      <c r="D179">
        <v>11.369983380000001</v>
      </c>
    </row>
    <row r="180" spans="1:4" x14ac:dyDescent="0.25">
      <c r="A180" t="s">
        <v>2413</v>
      </c>
      <c r="B180" t="s">
        <v>2887</v>
      </c>
      <c r="C180" t="s">
        <v>2424</v>
      </c>
      <c r="D180">
        <v>5007.0757534499917</v>
      </c>
    </row>
    <row r="181" spans="1:4" x14ac:dyDescent="0.25">
      <c r="A181" t="s">
        <v>2413</v>
      </c>
      <c r="B181" t="s">
        <v>2887</v>
      </c>
      <c r="C181" t="s">
        <v>2421</v>
      </c>
      <c r="D181">
        <v>2821.5456363500002</v>
      </c>
    </row>
    <row r="182" spans="1:4" x14ac:dyDescent="0.25">
      <c r="A182" t="s">
        <v>2413</v>
      </c>
      <c r="B182" t="s">
        <v>2887</v>
      </c>
      <c r="C182" t="s">
        <v>2423</v>
      </c>
      <c r="D182">
        <v>903.81855905999998</v>
      </c>
    </row>
    <row r="183" spans="1:4" x14ac:dyDescent="0.25">
      <c r="A183" t="s">
        <v>2413</v>
      </c>
      <c r="B183" t="s">
        <v>2887</v>
      </c>
      <c r="C183" t="s">
        <v>2422</v>
      </c>
      <c r="D183">
        <v>707.50296340999955</v>
      </c>
    </row>
    <row r="184" spans="1:4" x14ac:dyDescent="0.25">
      <c r="A184" t="s">
        <v>2413</v>
      </c>
      <c r="B184" t="s">
        <v>2887</v>
      </c>
      <c r="C184" t="s">
        <v>2425</v>
      </c>
      <c r="D184">
        <v>3373.0114709799968</v>
      </c>
    </row>
    <row r="185" spans="1:4" x14ac:dyDescent="0.25">
      <c r="A185" t="s">
        <v>2413</v>
      </c>
      <c r="B185" t="s">
        <v>2887</v>
      </c>
      <c r="C185" t="s">
        <v>2710</v>
      </c>
      <c r="D185">
        <v>3364.5666669000002</v>
      </c>
    </row>
    <row r="186" spans="1:4" x14ac:dyDescent="0.25">
      <c r="A186" t="s">
        <v>2413</v>
      </c>
      <c r="B186" t="s">
        <v>2882</v>
      </c>
      <c r="C186" t="s">
        <v>2424</v>
      </c>
      <c r="D186">
        <v>12389.865009849946</v>
      </c>
    </row>
    <row r="187" spans="1:4" x14ac:dyDescent="0.25">
      <c r="A187" t="s">
        <v>2413</v>
      </c>
      <c r="B187" t="s">
        <v>2882</v>
      </c>
      <c r="C187" t="s">
        <v>2421</v>
      </c>
      <c r="D187">
        <v>35362.38495225009</v>
      </c>
    </row>
    <row r="188" spans="1:4" x14ac:dyDescent="0.25">
      <c r="A188" t="s">
        <v>2413</v>
      </c>
      <c r="B188" t="s">
        <v>2882</v>
      </c>
      <c r="C188" t="s">
        <v>2423</v>
      </c>
      <c r="D188">
        <v>7739.4848345800001</v>
      </c>
    </row>
    <row r="189" spans="1:4" x14ac:dyDescent="0.25">
      <c r="A189" t="s">
        <v>2413</v>
      </c>
      <c r="B189" t="s">
        <v>2882</v>
      </c>
      <c r="C189" t="s">
        <v>2422</v>
      </c>
      <c r="D189">
        <v>7825.014844129998</v>
      </c>
    </row>
    <row r="190" spans="1:4" x14ac:dyDescent="0.25">
      <c r="A190" t="s">
        <v>2413</v>
      </c>
      <c r="B190" t="s">
        <v>2882</v>
      </c>
      <c r="C190" t="s">
        <v>2425</v>
      </c>
      <c r="D190">
        <v>8651.6498765700126</v>
      </c>
    </row>
    <row r="191" spans="1:4" x14ac:dyDescent="0.25">
      <c r="A191" t="s">
        <v>2413</v>
      </c>
      <c r="B191" t="s">
        <v>2882</v>
      </c>
      <c r="C191" t="s">
        <v>2710</v>
      </c>
      <c r="D191">
        <v>31246.423909340017</v>
      </c>
    </row>
    <row r="192" spans="1:4" x14ac:dyDescent="0.25">
      <c r="A192" t="s">
        <v>2413</v>
      </c>
      <c r="B192" t="s">
        <v>2888</v>
      </c>
      <c r="C192" t="s">
        <v>2424</v>
      </c>
      <c r="D192">
        <v>1732.2729870599992</v>
      </c>
    </row>
    <row r="193" spans="1:4" x14ac:dyDescent="0.25">
      <c r="A193" t="s">
        <v>2413</v>
      </c>
      <c r="B193" t="s">
        <v>2888</v>
      </c>
      <c r="C193" t="s">
        <v>2421</v>
      </c>
      <c r="D193">
        <v>2423.3853350600002</v>
      </c>
    </row>
    <row r="194" spans="1:4" x14ac:dyDescent="0.25">
      <c r="A194" t="s">
        <v>2413</v>
      </c>
      <c r="B194" t="s">
        <v>2888</v>
      </c>
      <c r="C194" t="s">
        <v>2423</v>
      </c>
      <c r="D194">
        <v>296.35722279999987</v>
      </c>
    </row>
    <row r="195" spans="1:4" x14ac:dyDescent="0.25">
      <c r="A195" t="s">
        <v>2413</v>
      </c>
      <c r="B195" t="s">
        <v>2888</v>
      </c>
      <c r="C195" t="s">
        <v>2422</v>
      </c>
      <c r="D195">
        <v>953.4285686500001</v>
      </c>
    </row>
    <row r="196" spans="1:4" x14ac:dyDescent="0.25">
      <c r="A196" t="s">
        <v>2413</v>
      </c>
      <c r="B196" t="s">
        <v>2888</v>
      </c>
      <c r="C196" t="s">
        <v>2425</v>
      </c>
      <c r="D196">
        <v>1844.9735038700003</v>
      </c>
    </row>
    <row r="197" spans="1:4" x14ac:dyDescent="0.25">
      <c r="A197" t="s">
        <v>2413</v>
      </c>
      <c r="B197" t="s">
        <v>2888</v>
      </c>
      <c r="C197" t="s">
        <v>2710</v>
      </c>
      <c r="D197">
        <v>310.57089599</v>
      </c>
    </row>
    <row r="198" spans="1:4" x14ac:dyDescent="0.25">
      <c r="A198" t="s">
        <v>2413</v>
      </c>
      <c r="B198" t="s">
        <v>2879</v>
      </c>
      <c r="C198" t="s">
        <v>2424</v>
      </c>
      <c r="D198">
        <v>104993.52700634995</v>
      </c>
    </row>
    <row r="199" spans="1:4" x14ac:dyDescent="0.25">
      <c r="A199" t="s">
        <v>2413</v>
      </c>
      <c r="B199" t="s">
        <v>2879</v>
      </c>
      <c r="C199" t="s">
        <v>2421</v>
      </c>
      <c r="D199">
        <v>140465.42985965096</v>
      </c>
    </row>
    <row r="200" spans="1:4" x14ac:dyDescent="0.25">
      <c r="A200" t="s">
        <v>2413</v>
      </c>
      <c r="B200" t="s">
        <v>2879</v>
      </c>
      <c r="C200" t="s">
        <v>2423</v>
      </c>
      <c r="D200">
        <v>50711.460732819629</v>
      </c>
    </row>
    <row r="201" spans="1:4" x14ac:dyDescent="0.25">
      <c r="A201" t="s">
        <v>2413</v>
      </c>
      <c r="B201" t="s">
        <v>2879</v>
      </c>
      <c r="C201" t="s">
        <v>2710</v>
      </c>
      <c r="D201">
        <v>11.777041649999997</v>
      </c>
    </row>
    <row r="202" spans="1:4" x14ac:dyDescent="0.25">
      <c r="A202" t="s">
        <v>2413</v>
      </c>
      <c r="B202" t="s">
        <v>2879</v>
      </c>
      <c r="C202" t="s">
        <v>2422</v>
      </c>
      <c r="D202">
        <v>46342.578684099302</v>
      </c>
    </row>
    <row r="203" spans="1:4" x14ac:dyDescent="0.25">
      <c r="A203" t="s">
        <v>2413</v>
      </c>
      <c r="B203" t="s">
        <v>2879</v>
      </c>
      <c r="C203" t="s">
        <v>2425</v>
      </c>
      <c r="D203">
        <v>79328.355885079625</v>
      </c>
    </row>
    <row r="204" spans="1:4" x14ac:dyDescent="0.25">
      <c r="A204" t="s">
        <v>2413</v>
      </c>
      <c r="B204" t="s">
        <v>2879</v>
      </c>
      <c r="C204" t="s">
        <v>2710</v>
      </c>
      <c r="D204">
        <v>7598.5887718700133</v>
      </c>
    </row>
    <row r="205" spans="1:4" x14ac:dyDescent="0.25">
      <c r="A205" t="s">
        <v>2413</v>
      </c>
      <c r="B205" t="s">
        <v>2886</v>
      </c>
      <c r="C205" t="s">
        <v>2424</v>
      </c>
      <c r="D205">
        <v>22862.484249289973</v>
      </c>
    </row>
    <row r="206" spans="1:4" x14ac:dyDescent="0.25">
      <c r="A206" t="s">
        <v>2413</v>
      </c>
      <c r="B206" t="s">
        <v>2886</v>
      </c>
      <c r="C206" t="s">
        <v>2421</v>
      </c>
      <c r="D206">
        <v>45798.281927750177</v>
      </c>
    </row>
    <row r="207" spans="1:4" x14ac:dyDescent="0.25">
      <c r="A207" t="s">
        <v>2413</v>
      </c>
      <c r="B207" t="s">
        <v>2886</v>
      </c>
      <c r="C207" t="s">
        <v>2423</v>
      </c>
      <c r="D207">
        <v>7334.7503756299993</v>
      </c>
    </row>
    <row r="208" spans="1:4" x14ac:dyDescent="0.25">
      <c r="A208" t="s">
        <v>2413</v>
      </c>
      <c r="B208" t="s">
        <v>2886</v>
      </c>
      <c r="C208" t="s">
        <v>2710</v>
      </c>
      <c r="D208">
        <v>139.25467297999995</v>
      </c>
    </row>
    <row r="209" spans="1:4" x14ac:dyDescent="0.25">
      <c r="A209" t="s">
        <v>2413</v>
      </c>
      <c r="B209" t="s">
        <v>2886</v>
      </c>
      <c r="C209" t="s">
        <v>2422</v>
      </c>
      <c r="D209">
        <v>7293.5621384599972</v>
      </c>
    </row>
    <row r="210" spans="1:4" x14ac:dyDescent="0.25">
      <c r="A210" t="s">
        <v>2413</v>
      </c>
      <c r="B210" t="s">
        <v>2886</v>
      </c>
      <c r="C210" t="s">
        <v>2425</v>
      </c>
      <c r="D210">
        <v>13604.717195299972</v>
      </c>
    </row>
    <row r="211" spans="1:4" x14ac:dyDescent="0.25">
      <c r="A211" t="s">
        <v>2413</v>
      </c>
      <c r="B211" t="s">
        <v>2886</v>
      </c>
      <c r="C211" t="s">
        <v>2710</v>
      </c>
      <c r="D211">
        <v>26828.5594934</v>
      </c>
    </row>
    <row r="212" spans="1:4" x14ac:dyDescent="0.25">
      <c r="A212" t="s">
        <v>2413</v>
      </c>
      <c r="B212" t="s">
        <v>2881</v>
      </c>
      <c r="C212" t="s">
        <v>2424</v>
      </c>
      <c r="D212">
        <v>1171.8173404899999</v>
      </c>
    </row>
    <row r="213" spans="1:4" x14ac:dyDescent="0.25">
      <c r="A213" t="s">
        <v>2413</v>
      </c>
      <c r="B213" t="s">
        <v>2881</v>
      </c>
      <c r="C213" t="s">
        <v>2421</v>
      </c>
      <c r="D213">
        <v>2858.1436965499988</v>
      </c>
    </row>
    <row r="214" spans="1:4" x14ac:dyDescent="0.25">
      <c r="A214" t="s">
        <v>2413</v>
      </c>
      <c r="B214" t="s">
        <v>2881</v>
      </c>
      <c r="C214" t="s">
        <v>2423</v>
      </c>
      <c r="D214">
        <v>233.57572746</v>
      </c>
    </row>
    <row r="215" spans="1:4" x14ac:dyDescent="0.25">
      <c r="A215" t="s">
        <v>2413</v>
      </c>
      <c r="B215" t="s">
        <v>2881</v>
      </c>
      <c r="C215" t="s">
        <v>2710</v>
      </c>
      <c r="D215">
        <v>126.18248703</v>
      </c>
    </row>
    <row r="216" spans="1:4" x14ac:dyDescent="0.25">
      <c r="A216" t="s">
        <v>2413</v>
      </c>
      <c r="B216" t="s">
        <v>2881</v>
      </c>
      <c r="C216" t="s">
        <v>2422</v>
      </c>
      <c r="D216">
        <v>313.4671693300001</v>
      </c>
    </row>
    <row r="217" spans="1:4" x14ac:dyDescent="0.25">
      <c r="A217" t="s">
        <v>2413</v>
      </c>
      <c r="B217" t="s">
        <v>2881</v>
      </c>
      <c r="C217" t="s">
        <v>2425</v>
      </c>
      <c r="D217">
        <v>487.76212328999975</v>
      </c>
    </row>
    <row r="218" spans="1:4" x14ac:dyDescent="0.25">
      <c r="A218" t="s">
        <v>2413</v>
      </c>
      <c r="B218" t="s">
        <v>2884</v>
      </c>
      <c r="C218" t="s">
        <v>2424</v>
      </c>
      <c r="D218">
        <v>947.89248147000046</v>
      </c>
    </row>
    <row r="219" spans="1:4" x14ac:dyDescent="0.25">
      <c r="A219" t="s">
        <v>2413</v>
      </c>
      <c r="B219" t="s">
        <v>2884</v>
      </c>
      <c r="C219" t="s">
        <v>2421</v>
      </c>
      <c r="D219">
        <v>432.63397431999965</v>
      </c>
    </row>
    <row r="220" spans="1:4" x14ac:dyDescent="0.25">
      <c r="A220" t="s">
        <v>2413</v>
      </c>
      <c r="B220" t="s">
        <v>2884</v>
      </c>
      <c r="C220" t="s">
        <v>2423</v>
      </c>
      <c r="D220">
        <v>397.90570669999994</v>
      </c>
    </row>
    <row r="221" spans="1:4" x14ac:dyDescent="0.25">
      <c r="A221" t="s">
        <v>2413</v>
      </c>
      <c r="B221" t="s">
        <v>2884</v>
      </c>
      <c r="C221" t="s">
        <v>2422</v>
      </c>
      <c r="D221">
        <v>278.96533307000004</v>
      </c>
    </row>
    <row r="222" spans="1:4" x14ac:dyDescent="0.25">
      <c r="A222" t="s">
        <v>2413</v>
      </c>
      <c r="B222" t="s">
        <v>2884</v>
      </c>
      <c r="C222" t="s">
        <v>2425</v>
      </c>
      <c r="D222">
        <v>653.60474328999987</v>
      </c>
    </row>
    <row r="223" spans="1:4" x14ac:dyDescent="0.25">
      <c r="A223" t="s">
        <v>2414</v>
      </c>
      <c r="B223" t="s">
        <v>2883</v>
      </c>
      <c r="C223" t="s">
        <v>2424</v>
      </c>
      <c r="D223">
        <v>58.640441949999996</v>
      </c>
    </row>
    <row r="224" spans="1:4" x14ac:dyDescent="0.25">
      <c r="A224" t="s">
        <v>2414</v>
      </c>
      <c r="B224" t="s">
        <v>2883</v>
      </c>
      <c r="C224" t="s">
        <v>2421</v>
      </c>
      <c r="D224">
        <v>3.9282848499999998</v>
      </c>
    </row>
    <row r="225" spans="1:4" x14ac:dyDescent="0.25">
      <c r="A225" t="s">
        <v>2414</v>
      </c>
      <c r="B225" t="s">
        <v>2883</v>
      </c>
      <c r="C225" t="s">
        <v>2423</v>
      </c>
      <c r="D225">
        <v>59.829181140000003</v>
      </c>
    </row>
    <row r="226" spans="1:4" x14ac:dyDescent="0.25">
      <c r="A226" t="s">
        <v>2414</v>
      </c>
      <c r="B226" t="s">
        <v>2883</v>
      </c>
      <c r="C226" t="s">
        <v>2422</v>
      </c>
      <c r="D226">
        <v>9.3451661800000014</v>
      </c>
    </row>
    <row r="227" spans="1:4" x14ac:dyDescent="0.25">
      <c r="A227" t="s">
        <v>2414</v>
      </c>
      <c r="B227" t="s">
        <v>2883</v>
      </c>
      <c r="C227" t="s">
        <v>2425</v>
      </c>
      <c r="D227">
        <v>55.420281980000013</v>
      </c>
    </row>
    <row r="228" spans="1:4" x14ac:dyDescent="0.25">
      <c r="A228" t="s">
        <v>2414</v>
      </c>
      <c r="B228" t="s">
        <v>2885</v>
      </c>
      <c r="C228" t="s">
        <v>2424</v>
      </c>
      <c r="D228">
        <v>254.18164861999998</v>
      </c>
    </row>
    <row r="229" spans="1:4" x14ac:dyDescent="0.25">
      <c r="A229" t="s">
        <v>2414</v>
      </c>
      <c r="B229" t="s">
        <v>2885</v>
      </c>
      <c r="C229" t="s">
        <v>2421</v>
      </c>
      <c r="D229">
        <v>112.54899629000002</v>
      </c>
    </row>
    <row r="230" spans="1:4" x14ac:dyDescent="0.25">
      <c r="A230" t="s">
        <v>2414</v>
      </c>
      <c r="B230" t="s">
        <v>2885</v>
      </c>
      <c r="C230" t="s">
        <v>2423</v>
      </c>
      <c r="D230">
        <v>128.62308672999998</v>
      </c>
    </row>
    <row r="231" spans="1:4" x14ac:dyDescent="0.25">
      <c r="A231" t="s">
        <v>2414</v>
      </c>
      <c r="B231" t="s">
        <v>2885</v>
      </c>
      <c r="C231" t="s">
        <v>2422</v>
      </c>
      <c r="D231">
        <v>296.37091788999993</v>
      </c>
    </row>
    <row r="232" spans="1:4" x14ac:dyDescent="0.25">
      <c r="A232" t="s">
        <v>2414</v>
      </c>
      <c r="B232" t="s">
        <v>2885</v>
      </c>
      <c r="C232" t="s">
        <v>2425</v>
      </c>
      <c r="D232">
        <v>182.30488296000001</v>
      </c>
    </row>
    <row r="233" spans="1:4" x14ac:dyDescent="0.25">
      <c r="A233" t="s">
        <v>2414</v>
      </c>
      <c r="B233" t="s">
        <v>2880</v>
      </c>
      <c r="C233" t="s">
        <v>2424</v>
      </c>
      <c r="D233">
        <v>0.34388546000000009</v>
      </c>
    </row>
    <row r="234" spans="1:4" x14ac:dyDescent="0.25">
      <c r="A234" t="s">
        <v>2414</v>
      </c>
      <c r="B234" t="s">
        <v>2880</v>
      </c>
      <c r="C234" t="s">
        <v>2421</v>
      </c>
      <c r="D234">
        <v>0.90793513999999997</v>
      </c>
    </row>
    <row r="235" spans="1:4" x14ac:dyDescent="0.25">
      <c r="A235" t="s">
        <v>2414</v>
      </c>
      <c r="B235" t="s">
        <v>2880</v>
      </c>
      <c r="C235" t="s">
        <v>2423</v>
      </c>
      <c r="D235">
        <v>0.60908166000000008</v>
      </c>
    </row>
    <row r="236" spans="1:4" x14ac:dyDescent="0.25">
      <c r="A236" t="s">
        <v>2414</v>
      </c>
      <c r="B236" t="s">
        <v>2880</v>
      </c>
      <c r="C236" t="s">
        <v>2422</v>
      </c>
      <c r="D236">
        <v>1.0261470099999999</v>
      </c>
    </row>
    <row r="237" spans="1:4" x14ac:dyDescent="0.25">
      <c r="A237" t="s">
        <v>2414</v>
      </c>
      <c r="B237" t="s">
        <v>2880</v>
      </c>
      <c r="C237" t="s">
        <v>2425</v>
      </c>
      <c r="D237">
        <v>0.55407371999999999</v>
      </c>
    </row>
    <row r="238" spans="1:4" x14ac:dyDescent="0.25">
      <c r="A238" t="s">
        <v>2414</v>
      </c>
      <c r="B238" t="s">
        <v>2887</v>
      </c>
      <c r="C238" t="s">
        <v>2424</v>
      </c>
      <c r="D238">
        <v>62.744462509999998</v>
      </c>
    </row>
    <row r="239" spans="1:4" x14ac:dyDescent="0.25">
      <c r="A239" t="s">
        <v>2414</v>
      </c>
      <c r="B239" t="s">
        <v>2887</v>
      </c>
      <c r="C239" t="s">
        <v>2421</v>
      </c>
      <c r="D239">
        <v>1.9358362000000002</v>
      </c>
    </row>
    <row r="240" spans="1:4" x14ac:dyDescent="0.25">
      <c r="A240" t="s">
        <v>2414</v>
      </c>
      <c r="B240" t="s">
        <v>2887</v>
      </c>
      <c r="C240" t="s">
        <v>2423</v>
      </c>
      <c r="D240">
        <v>3.55181396</v>
      </c>
    </row>
    <row r="241" spans="1:4" x14ac:dyDescent="0.25">
      <c r="A241" t="s">
        <v>2414</v>
      </c>
      <c r="B241" t="s">
        <v>2887</v>
      </c>
      <c r="C241" t="s">
        <v>2422</v>
      </c>
      <c r="D241">
        <v>1.97951553</v>
      </c>
    </row>
    <row r="242" spans="1:4" x14ac:dyDescent="0.25">
      <c r="A242" t="s">
        <v>2414</v>
      </c>
      <c r="B242" t="s">
        <v>2887</v>
      </c>
      <c r="C242" t="s">
        <v>2425</v>
      </c>
      <c r="D242">
        <v>1.5206042099999999</v>
      </c>
    </row>
    <row r="243" spans="1:4" x14ac:dyDescent="0.25">
      <c r="A243" t="s">
        <v>2414</v>
      </c>
      <c r="B243" t="s">
        <v>2882</v>
      </c>
      <c r="C243" t="s">
        <v>2424</v>
      </c>
      <c r="D243">
        <v>204.20206649000005</v>
      </c>
    </row>
    <row r="244" spans="1:4" x14ac:dyDescent="0.25">
      <c r="A244" t="s">
        <v>2414</v>
      </c>
      <c r="B244" t="s">
        <v>2882</v>
      </c>
      <c r="C244" t="s">
        <v>2421</v>
      </c>
      <c r="D244">
        <v>349.91876702999997</v>
      </c>
    </row>
    <row r="245" spans="1:4" x14ac:dyDescent="0.25">
      <c r="A245" t="s">
        <v>2414</v>
      </c>
      <c r="B245" t="s">
        <v>2882</v>
      </c>
      <c r="C245" t="s">
        <v>2423</v>
      </c>
      <c r="D245">
        <v>51.423272759999989</v>
      </c>
    </row>
    <row r="246" spans="1:4" x14ac:dyDescent="0.25">
      <c r="A246" t="s">
        <v>2414</v>
      </c>
      <c r="B246" t="s">
        <v>2882</v>
      </c>
      <c r="C246" t="s">
        <v>2422</v>
      </c>
      <c r="D246">
        <v>45.773540470000015</v>
      </c>
    </row>
    <row r="247" spans="1:4" x14ac:dyDescent="0.25">
      <c r="A247" t="s">
        <v>2414</v>
      </c>
      <c r="B247" t="s">
        <v>2882</v>
      </c>
      <c r="C247" t="s">
        <v>2425</v>
      </c>
      <c r="D247">
        <v>40.443410670000006</v>
      </c>
    </row>
    <row r="248" spans="1:4" x14ac:dyDescent="0.25">
      <c r="A248" t="s">
        <v>2414</v>
      </c>
      <c r="B248" t="s">
        <v>2888</v>
      </c>
      <c r="C248" t="s">
        <v>2421</v>
      </c>
      <c r="D248">
        <v>1.67150194</v>
      </c>
    </row>
    <row r="249" spans="1:4" x14ac:dyDescent="0.25">
      <c r="A249" t="s">
        <v>2414</v>
      </c>
      <c r="B249" t="s">
        <v>2888</v>
      </c>
      <c r="C249" t="s">
        <v>2422</v>
      </c>
      <c r="D249">
        <v>5.4648326300000001</v>
      </c>
    </row>
    <row r="250" spans="1:4" x14ac:dyDescent="0.25">
      <c r="A250" t="s">
        <v>2414</v>
      </c>
      <c r="B250" t="s">
        <v>2879</v>
      </c>
      <c r="C250" t="s">
        <v>2424</v>
      </c>
      <c r="D250">
        <v>53.758078860000019</v>
      </c>
    </row>
    <row r="251" spans="1:4" x14ac:dyDescent="0.25">
      <c r="A251" t="s">
        <v>2414</v>
      </c>
      <c r="B251" t="s">
        <v>2879</v>
      </c>
      <c r="C251" t="s">
        <v>2421</v>
      </c>
      <c r="D251">
        <v>12.284181870000001</v>
      </c>
    </row>
    <row r="252" spans="1:4" x14ac:dyDescent="0.25">
      <c r="A252" t="s">
        <v>2414</v>
      </c>
      <c r="B252" t="s">
        <v>2879</v>
      </c>
      <c r="C252" t="s">
        <v>2423</v>
      </c>
      <c r="D252">
        <v>18.711150900000003</v>
      </c>
    </row>
    <row r="253" spans="1:4" x14ac:dyDescent="0.25">
      <c r="A253" t="s">
        <v>2414</v>
      </c>
      <c r="B253" t="s">
        <v>2879</v>
      </c>
      <c r="C253" t="s">
        <v>2422</v>
      </c>
      <c r="D253">
        <v>22.456573970000015</v>
      </c>
    </row>
    <row r="254" spans="1:4" x14ac:dyDescent="0.25">
      <c r="A254" t="s">
        <v>2414</v>
      </c>
      <c r="B254" t="s">
        <v>2879</v>
      </c>
      <c r="C254" t="s">
        <v>2425</v>
      </c>
      <c r="D254">
        <v>30.171330200000007</v>
      </c>
    </row>
    <row r="255" spans="1:4" x14ac:dyDescent="0.25">
      <c r="A255" t="s">
        <v>2414</v>
      </c>
      <c r="B255" t="s">
        <v>2886</v>
      </c>
      <c r="C255" t="s">
        <v>2424</v>
      </c>
      <c r="D255">
        <v>208.28548527999999</v>
      </c>
    </row>
    <row r="256" spans="1:4" x14ac:dyDescent="0.25">
      <c r="A256" t="s">
        <v>2414</v>
      </c>
      <c r="B256" t="s">
        <v>2886</v>
      </c>
      <c r="C256" t="s">
        <v>2421</v>
      </c>
      <c r="D256">
        <v>188.42687911999991</v>
      </c>
    </row>
    <row r="257" spans="1:4" x14ac:dyDescent="0.25">
      <c r="A257" t="s">
        <v>2414</v>
      </c>
      <c r="B257" t="s">
        <v>2886</v>
      </c>
      <c r="C257" t="s">
        <v>2423</v>
      </c>
      <c r="D257">
        <v>28.864832920000001</v>
      </c>
    </row>
    <row r="258" spans="1:4" x14ac:dyDescent="0.25">
      <c r="A258" t="s">
        <v>2414</v>
      </c>
      <c r="B258" t="s">
        <v>2886</v>
      </c>
      <c r="C258" t="s">
        <v>2422</v>
      </c>
      <c r="D258">
        <v>24.94157766</v>
      </c>
    </row>
    <row r="259" spans="1:4" x14ac:dyDescent="0.25">
      <c r="A259" t="s">
        <v>2414</v>
      </c>
      <c r="B259" t="s">
        <v>2886</v>
      </c>
      <c r="C259" t="s">
        <v>2425</v>
      </c>
      <c r="D259">
        <v>144.00384358999997</v>
      </c>
    </row>
    <row r="260" spans="1:4" x14ac:dyDescent="0.25">
      <c r="A260" t="s">
        <v>2414</v>
      </c>
      <c r="B260" t="s">
        <v>2881</v>
      </c>
      <c r="C260" t="s">
        <v>2424</v>
      </c>
      <c r="D260">
        <v>253.61103393999997</v>
      </c>
    </row>
    <row r="261" spans="1:4" x14ac:dyDescent="0.25">
      <c r="A261" t="s">
        <v>2414</v>
      </c>
      <c r="B261" t="s">
        <v>2881</v>
      </c>
      <c r="C261" t="s">
        <v>2421</v>
      </c>
      <c r="D261">
        <v>77.143098679999994</v>
      </c>
    </row>
    <row r="262" spans="1:4" x14ac:dyDescent="0.25">
      <c r="A262" t="s">
        <v>2414</v>
      </c>
      <c r="B262" t="s">
        <v>2881</v>
      </c>
      <c r="C262" t="s">
        <v>2423</v>
      </c>
      <c r="D262">
        <v>230.95453748</v>
      </c>
    </row>
    <row r="263" spans="1:4" x14ac:dyDescent="0.25">
      <c r="A263" t="s">
        <v>2414</v>
      </c>
      <c r="B263" t="s">
        <v>2881</v>
      </c>
      <c r="C263" t="s">
        <v>2422</v>
      </c>
      <c r="D263">
        <v>26.204496049999996</v>
      </c>
    </row>
    <row r="264" spans="1:4" x14ac:dyDescent="0.25">
      <c r="A264" t="s">
        <v>2414</v>
      </c>
      <c r="B264" t="s">
        <v>2881</v>
      </c>
      <c r="C264" t="s">
        <v>2425</v>
      </c>
      <c r="D264">
        <v>24.31380188</v>
      </c>
    </row>
    <row r="265" spans="1:4" x14ac:dyDescent="0.25">
      <c r="A265" t="s">
        <v>2414</v>
      </c>
      <c r="B265" t="s">
        <v>2884</v>
      </c>
      <c r="C265" t="s">
        <v>2424</v>
      </c>
      <c r="D265">
        <v>5.7732064200000002</v>
      </c>
    </row>
    <row r="266" spans="1:4" x14ac:dyDescent="0.25">
      <c r="A266" t="s">
        <v>2414</v>
      </c>
      <c r="B266" t="s">
        <v>2884</v>
      </c>
      <c r="C266" t="s">
        <v>2421</v>
      </c>
      <c r="D266">
        <v>3.6604149699999997</v>
      </c>
    </row>
    <row r="267" spans="1:4" x14ac:dyDescent="0.25">
      <c r="A267" t="s">
        <v>2414</v>
      </c>
      <c r="B267" t="s">
        <v>2884</v>
      </c>
      <c r="C267" t="s">
        <v>2423</v>
      </c>
      <c r="D267">
        <v>17.351873830000002</v>
      </c>
    </row>
    <row r="268" spans="1:4" x14ac:dyDescent="0.25">
      <c r="A268" t="s">
        <v>2414</v>
      </c>
      <c r="B268" t="s">
        <v>2884</v>
      </c>
      <c r="C268" t="s">
        <v>2422</v>
      </c>
      <c r="D268">
        <v>0.35694880000000001</v>
      </c>
    </row>
    <row r="269" spans="1:4" x14ac:dyDescent="0.25">
      <c r="A269" t="s">
        <v>2414</v>
      </c>
      <c r="B269" t="s">
        <v>2884</v>
      </c>
      <c r="C269" t="s">
        <v>2425</v>
      </c>
      <c r="D269">
        <v>4.7850895600000003</v>
      </c>
    </row>
    <row r="270" spans="1:4" x14ac:dyDescent="0.25">
      <c r="A270" t="s">
        <v>2956</v>
      </c>
      <c r="B270" t="s">
        <v>2883</v>
      </c>
      <c r="C270" t="s">
        <v>2424</v>
      </c>
      <c r="D270">
        <v>0.52600933999999999</v>
      </c>
    </row>
    <row r="271" spans="1:4" x14ac:dyDescent="0.25">
      <c r="A271" t="s">
        <v>2956</v>
      </c>
      <c r="B271" t="s">
        <v>2883</v>
      </c>
      <c r="C271" t="s">
        <v>2421</v>
      </c>
      <c r="D271">
        <v>7.6120199999999999E-2</v>
      </c>
    </row>
    <row r="272" spans="1:4" x14ac:dyDescent="0.25">
      <c r="A272" t="s">
        <v>2956</v>
      </c>
      <c r="B272" t="s">
        <v>2883</v>
      </c>
      <c r="C272" t="s">
        <v>2423</v>
      </c>
      <c r="D272">
        <v>0.29083437000000001</v>
      </c>
    </row>
    <row r="273" spans="1:4" x14ac:dyDescent="0.25">
      <c r="A273" t="s">
        <v>2956</v>
      </c>
      <c r="B273" t="s">
        <v>2883</v>
      </c>
      <c r="C273" t="s">
        <v>2422</v>
      </c>
      <c r="D273">
        <v>0.76671262000000007</v>
      </c>
    </row>
    <row r="274" spans="1:4" x14ac:dyDescent="0.25">
      <c r="A274" t="s">
        <v>2956</v>
      </c>
      <c r="B274" t="s">
        <v>2883</v>
      </c>
      <c r="C274" t="s">
        <v>2425</v>
      </c>
      <c r="D274">
        <v>1.1847601600000002</v>
      </c>
    </row>
    <row r="275" spans="1:4" x14ac:dyDescent="0.25">
      <c r="A275" t="s">
        <v>2956</v>
      </c>
      <c r="B275" t="s">
        <v>2885</v>
      </c>
      <c r="C275" t="s">
        <v>2424</v>
      </c>
      <c r="D275">
        <v>348.37474476000006</v>
      </c>
    </row>
    <row r="276" spans="1:4" x14ac:dyDescent="0.25">
      <c r="A276" t="s">
        <v>2956</v>
      </c>
      <c r="B276" t="s">
        <v>2885</v>
      </c>
      <c r="C276" t="s">
        <v>2421</v>
      </c>
      <c r="D276">
        <v>647.86047604000044</v>
      </c>
    </row>
    <row r="277" spans="1:4" x14ac:dyDescent="0.25">
      <c r="A277" t="s">
        <v>2956</v>
      </c>
      <c r="B277" t="s">
        <v>2885</v>
      </c>
      <c r="C277" t="s">
        <v>2423</v>
      </c>
      <c r="D277">
        <v>37.159705899999999</v>
      </c>
    </row>
    <row r="278" spans="1:4" x14ac:dyDescent="0.25">
      <c r="A278" t="s">
        <v>2956</v>
      </c>
      <c r="B278" t="s">
        <v>2885</v>
      </c>
      <c r="C278" t="s">
        <v>2422</v>
      </c>
      <c r="D278">
        <v>137.97073823999997</v>
      </c>
    </row>
    <row r="279" spans="1:4" x14ac:dyDescent="0.25">
      <c r="A279" t="s">
        <v>2956</v>
      </c>
      <c r="B279" t="s">
        <v>2885</v>
      </c>
      <c r="C279" t="s">
        <v>2425</v>
      </c>
      <c r="D279">
        <v>602.35518207999996</v>
      </c>
    </row>
    <row r="280" spans="1:4" x14ac:dyDescent="0.25">
      <c r="A280" t="s">
        <v>2956</v>
      </c>
      <c r="B280" t="s">
        <v>2880</v>
      </c>
      <c r="C280" t="s">
        <v>2424</v>
      </c>
      <c r="D280">
        <v>12.833822250000004</v>
      </c>
    </row>
    <row r="281" spans="1:4" x14ac:dyDescent="0.25">
      <c r="A281" t="s">
        <v>2956</v>
      </c>
      <c r="B281" t="s">
        <v>2880</v>
      </c>
      <c r="C281" t="s">
        <v>2421</v>
      </c>
      <c r="D281">
        <v>12.299878140000001</v>
      </c>
    </row>
    <row r="282" spans="1:4" x14ac:dyDescent="0.25">
      <c r="A282" t="s">
        <v>2956</v>
      </c>
      <c r="B282" t="s">
        <v>2880</v>
      </c>
      <c r="C282" t="s">
        <v>2423</v>
      </c>
      <c r="D282">
        <v>13.682627870000001</v>
      </c>
    </row>
    <row r="283" spans="1:4" x14ac:dyDescent="0.25">
      <c r="A283" t="s">
        <v>2956</v>
      </c>
      <c r="B283" t="s">
        <v>2880</v>
      </c>
      <c r="C283" t="s">
        <v>2422</v>
      </c>
      <c r="D283">
        <v>23.242277970000004</v>
      </c>
    </row>
    <row r="284" spans="1:4" x14ac:dyDescent="0.25">
      <c r="A284" t="s">
        <v>2956</v>
      </c>
      <c r="B284" t="s">
        <v>2880</v>
      </c>
      <c r="C284" t="s">
        <v>2425</v>
      </c>
      <c r="D284">
        <v>10.580283080000003</v>
      </c>
    </row>
    <row r="285" spans="1:4" x14ac:dyDescent="0.25">
      <c r="A285" t="s">
        <v>2956</v>
      </c>
      <c r="B285" t="s">
        <v>2887</v>
      </c>
      <c r="C285" t="s">
        <v>2424</v>
      </c>
      <c r="D285">
        <v>0.17360906000000004</v>
      </c>
    </row>
    <row r="286" spans="1:4" x14ac:dyDescent="0.25">
      <c r="A286" t="s">
        <v>2956</v>
      </c>
      <c r="B286" t="s">
        <v>2887</v>
      </c>
      <c r="C286" t="s">
        <v>2423</v>
      </c>
      <c r="D286">
        <v>17.75733185</v>
      </c>
    </row>
    <row r="287" spans="1:4" x14ac:dyDescent="0.25">
      <c r="A287" t="s">
        <v>2956</v>
      </c>
      <c r="B287" t="s">
        <v>2887</v>
      </c>
      <c r="C287" t="s">
        <v>2422</v>
      </c>
      <c r="D287">
        <v>0.20963038000000001</v>
      </c>
    </row>
    <row r="288" spans="1:4" x14ac:dyDescent="0.25">
      <c r="A288" t="s">
        <v>2956</v>
      </c>
      <c r="B288" t="s">
        <v>2887</v>
      </c>
      <c r="C288" t="s">
        <v>2425</v>
      </c>
      <c r="D288">
        <v>4.8796811600000005</v>
      </c>
    </row>
    <row r="289" spans="1:4" x14ac:dyDescent="0.25">
      <c r="A289" t="s">
        <v>2956</v>
      </c>
      <c r="B289" t="s">
        <v>2882</v>
      </c>
      <c r="C289" t="s">
        <v>2424</v>
      </c>
      <c r="D289">
        <v>23.660528659999997</v>
      </c>
    </row>
    <row r="290" spans="1:4" x14ac:dyDescent="0.25">
      <c r="A290" t="s">
        <v>2956</v>
      </c>
      <c r="B290" t="s">
        <v>2882</v>
      </c>
      <c r="C290" t="s">
        <v>2421</v>
      </c>
      <c r="D290">
        <v>234.30602895999996</v>
      </c>
    </row>
    <row r="291" spans="1:4" x14ac:dyDescent="0.25">
      <c r="A291" t="s">
        <v>2956</v>
      </c>
      <c r="B291" t="s">
        <v>2882</v>
      </c>
      <c r="C291" t="s">
        <v>2423</v>
      </c>
      <c r="D291">
        <v>19.786217709999999</v>
      </c>
    </row>
    <row r="292" spans="1:4" x14ac:dyDescent="0.25">
      <c r="A292" t="s">
        <v>2956</v>
      </c>
      <c r="B292" t="s">
        <v>2882</v>
      </c>
      <c r="C292" t="s">
        <v>2422</v>
      </c>
      <c r="D292">
        <v>2.0225372099999999</v>
      </c>
    </row>
    <row r="293" spans="1:4" x14ac:dyDescent="0.25">
      <c r="A293" t="s">
        <v>2956</v>
      </c>
      <c r="B293" t="s">
        <v>2888</v>
      </c>
      <c r="C293" t="s">
        <v>2425</v>
      </c>
      <c r="D293">
        <v>0.41669035000000004</v>
      </c>
    </row>
    <row r="294" spans="1:4" x14ac:dyDescent="0.25">
      <c r="A294" t="s">
        <v>2956</v>
      </c>
      <c r="B294" t="s">
        <v>2879</v>
      </c>
      <c r="C294" t="s">
        <v>2424</v>
      </c>
      <c r="D294">
        <v>488.98916851000007</v>
      </c>
    </row>
    <row r="295" spans="1:4" x14ac:dyDescent="0.25">
      <c r="A295" t="s">
        <v>2956</v>
      </c>
      <c r="B295" t="s">
        <v>2879</v>
      </c>
      <c r="C295" t="s">
        <v>2421</v>
      </c>
      <c r="D295">
        <v>180.89872221999985</v>
      </c>
    </row>
    <row r="296" spans="1:4" x14ac:dyDescent="0.25">
      <c r="A296" t="s">
        <v>2956</v>
      </c>
      <c r="B296" t="s">
        <v>2879</v>
      </c>
      <c r="C296" t="s">
        <v>2423</v>
      </c>
      <c r="D296">
        <v>345.22304153999994</v>
      </c>
    </row>
    <row r="297" spans="1:4" x14ac:dyDescent="0.25">
      <c r="A297" t="s">
        <v>2956</v>
      </c>
      <c r="B297" t="s">
        <v>2879</v>
      </c>
      <c r="C297" t="s">
        <v>2422</v>
      </c>
      <c r="D297">
        <v>394.69074659999978</v>
      </c>
    </row>
    <row r="298" spans="1:4" x14ac:dyDescent="0.25">
      <c r="A298" t="s">
        <v>2956</v>
      </c>
      <c r="B298" t="s">
        <v>2879</v>
      </c>
      <c r="C298" t="s">
        <v>2425</v>
      </c>
      <c r="D298">
        <v>549.4187671599999</v>
      </c>
    </row>
    <row r="299" spans="1:4" x14ac:dyDescent="0.25">
      <c r="A299" t="s">
        <v>2956</v>
      </c>
      <c r="B299" t="s">
        <v>2886</v>
      </c>
      <c r="C299" t="s">
        <v>2424</v>
      </c>
      <c r="D299">
        <v>15.720905819999999</v>
      </c>
    </row>
    <row r="300" spans="1:4" x14ac:dyDescent="0.25">
      <c r="A300" t="s">
        <v>2956</v>
      </c>
      <c r="B300" t="s">
        <v>2886</v>
      </c>
      <c r="C300" t="s">
        <v>2421</v>
      </c>
      <c r="D300">
        <v>44.186032230000002</v>
      </c>
    </row>
    <row r="301" spans="1:4" x14ac:dyDescent="0.25">
      <c r="A301" t="s">
        <v>2956</v>
      </c>
      <c r="B301" t="s">
        <v>2886</v>
      </c>
      <c r="C301" t="s">
        <v>2423</v>
      </c>
      <c r="D301">
        <v>18.140538660000001</v>
      </c>
    </row>
    <row r="302" spans="1:4" x14ac:dyDescent="0.25">
      <c r="A302" t="s">
        <v>2956</v>
      </c>
      <c r="B302" t="s">
        <v>2886</v>
      </c>
      <c r="C302" t="s">
        <v>2422</v>
      </c>
      <c r="D302">
        <v>0.66338397999999998</v>
      </c>
    </row>
    <row r="303" spans="1:4" x14ac:dyDescent="0.25">
      <c r="A303" t="s">
        <v>2956</v>
      </c>
      <c r="B303" t="s">
        <v>2886</v>
      </c>
      <c r="C303" t="s">
        <v>2425</v>
      </c>
      <c r="D303">
        <v>4.4339211000000009</v>
      </c>
    </row>
    <row r="304" spans="1:4" x14ac:dyDescent="0.25">
      <c r="A304" t="s">
        <v>2956</v>
      </c>
      <c r="B304" t="s">
        <v>2881</v>
      </c>
      <c r="C304" t="s">
        <v>2424</v>
      </c>
      <c r="D304">
        <v>694.67719479999994</v>
      </c>
    </row>
    <row r="305" spans="1:4" x14ac:dyDescent="0.25">
      <c r="A305" t="s">
        <v>2956</v>
      </c>
      <c r="B305" t="s">
        <v>2881</v>
      </c>
      <c r="C305" t="s">
        <v>2421</v>
      </c>
      <c r="D305">
        <v>403.78674774999996</v>
      </c>
    </row>
    <row r="306" spans="1:4" x14ac:dyDescent="0.25">
      <c r="A306" t="s">
        <v>2956</v>
      </c>
      <c r="B306" t="s">
        <v>2881</v>
      </c>
      <c r="C306" t="s">
        <v>2423</v>
      </c>
      <c r="D306">
        <v>279.58480767000009</v>
      </c>
    </row>
    <row r="307" spans="1:4" x14ac:dyDescent="0.25">
      <c r="A307" t="s">
        <v>2956</v>
      </c>
      <c r="B307" t="s">
        <v>2881</v>
      </c>
      <c r="C307" t="s">
        <v>2422</v>
      </c>
      <c r="D307">
        <v>547.16465555000002</v>
      </c>
    </row>
    <row r="308" spans="1:4" x14ac:dyDescent="0.25">
      <c r="A308" t="s">
        <v>2956</v>
      </c>
      <c r="B308" t="s">
        <v>2881</v>
      </c>
      <c r="C308" t="s">
        <v>2425</v>
      </c>
      <c r="D308">
        <v>752.05657359999987</v>
      </c>
    </row>
    <row r="309" spans="1:4" x14ac:dyDescent="0.25">
      <c r="A309" t="s">
        <v>2956</v>
      </c>
      <c r="B309" t="s">
        <v>2884</v>
      </c>
      <c r="C309" t="s">
        <v>2424</v>
      </c>
      <c r="D309">
        <v>15221.586991380009</v>
      </c>
    </row>
    <row r="310" spans="1:4" x14ac:dyDescent="0.25">
      <c r="A310" t="s">
        <v>2956</v>
      </c>
      <c r="B310" t="s">
        <v>2884</v>
      </c>
      <c r="C310" t="s">
        <v>2421</v>
      </c>
      <c r="D310">
        <v>20112.868184339946</v>
      </c>
    </row>
    <row r="311" spans="1:4" x14ac:dyDescent="0.25">
      <c r="A311" t="s">
        <v>2956</v>
      </c>
      <c r="B311" t="s">
        <v>2884</v>
      </c>
      <c r="C311" t="s">
        <v>2423</v>
      </c>
      <c r="D311">
        <v>8471.6030734499909</v>
      </c>
    </row>
    <row r="312" spans="1:4" x14ac:dyDescent="0.25">
      <c r="A312" t="s">
        <v>2956</v>
      </c>
      <c r="B312" t="s">
        <v>2884</v>
      </c>
      <c r="C312" t="s">
        <v>2422</v>
      </c>
      <c r="D312">
        <v>5909.3892054300059</v>
      </c>
    </row>
    <row r="313" spans="1:4" x14ac:dyDescent="0.25">
      <c r="A313" t="s">
        <v>2956</v>
      </c>
      <c r="B313" t="s">
        <v>2884</v>
      </c>
      <c r="C313" t="s">
        <v>2425</v>
      </c>
      <c r="D313">
        <v>11942.633206289971</v>
      </c>
    </row>
    <row r="314" spans="1:4" x14ac:dyDescent="0.25">
      <c r="A314" t="s">
        <v>2406</v>
      </c>
      <c r="B314" t="s">
        <v>2892</v>
      </c>
      <c r="C314" t="s">
        <v>2951</v>
      </c>
      <c r="D314">
        <v>1.2348822699999999</v>
      </c>
    </row>
    <row r="315" spans="1:4" x14ac:dyDescent="0.25">
      <c r="A315" t="s">
        <v>2406</v>
      </c>
      <c r="B315" t="s">
        <v>2894</v>
      </c>
      <c r="C315" t="s">
        <v>2946</v>
      </c>
      <c r="D315">
        <v>945</v>
      </c>
    </row>
    <row r="316" spans="1:4" x14ac:dyDescent="0.25">
      <c r="A316" t="s">
        <v>2406</v>
      </c>
      <c r="B316" t="s">
        <v>2894</v>
      </c>
      <c r="C316" t="s">
        <v>2947</v>
      </c>
      <c r="D316">
        <v>1977.95</v>
      </c>
    </row>
    <row r="317" spans="1:4" x14ac:dyDescent="0.25">
      <c r="A317" t="s">
        <v>2406</v>
      </c>
      <c r="B317" t="s">
        <v>2889</v>
      </c>
      <c r="C317" t="s">
        <v>2948</v>
      </c>
      <c r="D317">
        <v>3.4565214400000004</v>
      </c>
    </row>
    <row r="318" spans="1:4" x14ac:dyDescent="0.25">
      <c r="A318" t="s">
        <v>2406</v>
      </c>
      <c r="B318" t="s">
        <v>2889</v>
      </c>
      <c r="C318" t="s">
        <v>2951</v>
      </c>
      <c r="D318">
        <v>4.0600970700000012</v>
      </c>
    </row>
    <row r="319" spans="1:4" x14ac:dyDescent="0.25">
      <c r="A319" t="s">
        <v>2406</v>
      </c>
      <c r="B319" t="s">
        <v>2889</v>
      </c>
      <c r="C319" t="s">
        <v>2949</v>
      </c>
      <c r="D319">
        <v>24.015664649999991</v>
      </c>
    </row>
    <row r="320" spans="1:4" x14ac:dyDescent="0.25">
      <c r="A320" t="s">
        <v>2406</v>
      </c>
      <c r="B320" t="s">
        <v>2889</v>
      </c>
      <c r="C320" t="s">
        <v>2950</v>
      </c>
      <c r="D320">
        <v>0.37755614000000004</v>
      </c>
    </row>
    <row r="321" spans="1:4" x14ac:dyDescent="0.25">
      <c r="A321" t="s">
        <v>2406</v>
      </c>
      <c r="B321" t="s">
        <v>2893</v>
      </c>
      <c r="C321" t="s">
        <v>2951</v>
      </c>
      <c r="D321">
        <v>0.12770656</v>
      </c>
    </row>
    <row r="322" spans="1:4" x14ac:dyDescent="0.25">
      <c r="A322" t="s">
        <v>2411</v>
      </c>
      <c r="B322" t="s">
        <v>2892</v>
      </c>
      <c r="C322" t="s">
        <v>2951</v>
      </c>
      <c r="D322">
        <v>30.216629970000003</v>
      </c>
    </row>
    <row r="323" spans="1:4" x14ac:dyDescent="0.25">
      <c r="A323" t="s">
        <v>2411</v>
      </c>
      <c r="B323" t="s">
        <v>2894</v>
      </c>
      <c r="C323" t="s">
        <v>2951</v>
      </c>
      <c r="D323">
        <v>179.35933241000001</v>
      </c>
    </row>
    <row r="324" spans="1:4" x14ac:dyDescent="0.25">
      <c r="A324" t="s">
        <v>2411</v>
      </c>
      <c r="B324" t="s">
        <v>2895</v>
      </c>
      <c r="C324" t="s">
        <v>2951</v>
      </c>
      <c r="D324">
        <v>5.8147416200000004</v>
      </c>
    </row>
    <row r="325" spans="1:4" x14ac:dyDescent="0.25">
      <c r="A325" t="s">
        <v>2411</v>
      </c>
      <c r="B325" t="s">
        <v>2898</v>
      </c>
      <c r="C325" t="s">
        <v>2951</v>
      </c>
      <c r="D325">
        <v>182.90295912000002</v>
      </c>
    </row>
    <row r="326" spans="1:4" x14ac:dyDescent="0.25">
      <c r="A326" t="s">
        <v>2411</v>
      </c>
      <c r="B326" t="s">
        <v>2889</v>
      </c>
      <c r="C326" t="s">
        <v>2948</v>
      </c>
      <c r="D326">
        <v>0.19002221999999999</v>
      </c>
    </row>
    <row r="327" spans="1:4" x14ac:dyDescent="0.25">
      <c r="A327" t="s">
        <v>2411</v>
      </c>
      <c r="B327" t="s">
        <v>2889</v>
      </c>
      <c r="C327" t="s">
        <v>2951</v>
      </c>
      <c r="D327">
        <v>1766.9734349899995</v>
      </c>
    </row>
    <row r="328" spans="1:4" x14ac:dyDescent="0.25">
      <c r="A328" t="s">
        <v>2411</v>
      </c>
      <c r="B328" t="s">
        <v>2889</v>
      </c>
      <c r="C328" t="s">
        <v>2949</v>
      </c>
      <c r="D328">
        <v>5.6674991100000005</v>
      </c>
    </row>
    <row r="329" spans="1:4" x14ac:dyDescent="0.25">
      <c r="A329" t="s">
        <v>2411</v>
      </c>
      <c r="B329" t="s">
        <v>2893</v>
      </c>
      <c r="C329" t="s">
        <v>2951</v>
      </c>
      <c r="D329">
        <v>65.201363289999989</v>
      </c>
    </row>
    <row r="330" spans="1:4" x14ac:dyDescent="0.25">
      <c r="A330" t="s">
        <v>2412</v>
      </c>
      <c r="B330" t="s">
        <v>2894</v>
      </c>
      <c r="C330" t="s">
        <v>2946</v>
      </c>
      <c r="D330">
        <v>493.92756323999998</v>
      </c>
    </row>
    <row r="331" spans="1:4" x14ac:dyDescent="0.25">
      <c r="A331" t="s">
        <v>2412</v>
      </c>
      <c r="B331" t="s">
        <v>2894</v>
      </c>
      <c r="C331" t="s">
        <v>2947</v>
      </c>
      <c r="D331">
        <v>54.418034579999997</v>
      </c>
    </row>
    <row r="332" spans="1:4" x14ac:dyDescent="0.25">
      <c r="A332" t="s">
        <v>2412</v>
      </c>
      <c r="B332" t="s">
        <v>2894</v>
      </c>
      <c r="C332" t="s">
        <v>2950</v>
      </c>
      <c r="D332">
        <v>824.35766672000011</v>
      </c>
    </row>
    <row r="333" spans="1:4" x14ac:dyDescent="0.25">
      <c r="A333" t="s">
        <v>2412</v>
      </c>
      <c r="B333" t="s">
        <v>2893</v>
      </c>
      <c r="C333" t="s">
        <v>2951</v>
      </c>
      <c r="D333">
        <v>0.48312274999999999</v>
      </c>
    </row>
    <row r="334" spans="1:4" x14ac:dyDescent="0.25">
      <c r="A334" t="s">
        <v>2412</v>
      </c>
      <c r="B334" t="s">
        <v>2893</v>
      </c>
      <c r="C334" t="s">
        <v>2950</v>
      </c>
      <c r="D334">
        <v>14.6127374</v>
      </c>
    </row>
    <row r="335" spans="1:4" x14ac:dyDescent="0.25">
      <c r="A335" t="s">
        <v>2413</v>
      </c>
      <c r="B335" t="s">
        <v>2896</v>
      </c>
      <c r="C335" t="s">
        <v>2946</v>
      </c>
      <c r="D335">
        <v>32.377814799999996</v>
      </c>
    </row>
    <row r="336" spans="1:4" x14ac:dyDescent="0.25">
      <c r="A336" t="s">
        <v>2413</v>
      </c>
      <c r="B336" t="s">
        <v>2890</v>
      </c>
      <c r="C336" t="s">
        <v>2949</v>
      </c>
      <c r="D336">
        <v>11.369983380000001</v>
      </c>
    </row>
    <row r="337" spans="1:4" x14ac:dyDescent="0.25">
      <c r="A337" t="s">
        <v>2413</v>
      </c>
      <c r="B337" t="s">
        <v>2894</v>
      </c>
      <c r="C337" t="s">
        <v>509</v>
      </c>
      <c r="D337">
        <v>386.89453047000001</v>
      </c>
    </row>
    <row r="338" spans="1:4" x14ac:dyDescent="0.25">
      <c r="A338" t="s">
        <v>2413</v>
      </c>
      <c r="B338" t="s">
        <v>2894</v>
      </c>
      <c r="C338" t="s">
        <v>2946</v>
      </c>
      <c r="D338">
        <v>201.68657243000001</v>
      </c>
    </row>
    <row r="339" spans="1:4" x14ac:dyDescent="0.25">
      <c r="A339" t="s">
        <v>2413</v>
      </c>
      <c r="B339" t="s">
        <v>2894</v>
      </c>
      <c r="C339" t="s">
        <v>2947</v>
      </c>
      <c r="D339">
        <v>1060.60114722</v>
      </c>
    </row>
    <row r="340" spans="1:4" x14ac:dyDescent="0.25">
      <c r="A340" t="s">
        <v>2413</v>
      </c>
      <c r="B340" t="s">
        <v>2894</v>
      </c>
      <c r="C340" t="s">
        <v>2950</v>
      </c>
      <c r="D340">
        <v>1715.38441678</v>
      </c>
    </row>
    <row r="341" spans="1:4" x14ac:dyDescent="0.25">
      <c r="A341" t="s">
        <v>2413</v>
      </c>
      <c r="B341" t="s">
        <v>2895</v>
      </c>
      <c r="C341" t="s">
        <v>509</v>
      </c>
      <c r="D341">
        <v>2988.9932437699999</v>
      </c>
    </row>
    <row r="342" spans="1:4" x14ac:dyDescent="0.25">
      <c r="A342" t="s">
        <v>2413</v>
      </c>
      <c r="B342" t="s">
        <v>2895</v>
      </c>
      <c r="C342" t="s">
        <v>2946</v>
      </c>
      <c r="D342">
        <v>2573.6469904899996</v>
      </c>
    </row>
    <row r="343" spans="1:4" x14ac:dyDescent="0.25">
      <c r="A343" t="s">
        <v>2413</v>
      </c>
      <c r="B343" t="s">
        <v>2895</v>
      </c>
      <c r="C343" t="s">
        <v>2947</v>
      </c>
      <c r="D343">
        <v>25152.855521950012</v>
      </c>
    </row>
    <row r="344" spans="1:4" x14ac:dyDescent="0.25">
      <c r="A344" t="s">
        <v>2413</v>
      </c>
      <c r="B344" t="s">
        <v>2895</v>
      </c>
      <c r="C344" t="s">
        <v>2950</v>
      </c>
      <c r="D344">
        <v>530.92815313000006</v>
      </c>
    </row>
    <row r="345" spans="1:4" x14ac:dyDescent="0.25">
      <c r="A345" t="s">
        <v>2413</v>
      </c>
      <c r="B345" t="s">
        <v>2898</v>
      </c>
      <c r="C345" t="s">
        <v>2947</v>
      </c>
      <c r="D345">
        <v>207.93047774000001</v>
      </c>
    </row>
    <row r="346" spans="1:4" x14ac:dyDescent="0.25">
      <c r="A346" t="s">
        <v>2413</v>
      </c>
      <c r="B346" t="s">
        <v>2898</v>
      </c>
      <c r="C346" t="s">
        <v>2950</v>
      </c>
      <c r="D346">
        <v>102.64041825000001</v>
      </c>
    </row>
    <row r="347" spans="1:4" x14ac:dyDescent="0.25">
      <c r="A347" t="s">
        <v>2413</v>
      </c>
      <c r="B347" t="s">
        <v>2889</v>
      </c>
      <c r="C347" t="s">
        <v>2948</v>
      </c>
      <c r="D347">
        <v>3137.107115259997</v>
      </c>
    </row>
    <row r="348" spans="1:4" x14ac:dyDescent="0.25">
      <c r="A348" t="s">
        <v>2413</v>
      </c>
      <c r="B348" t="s">
        <v>2889</v>
      </c>
      <c r="C348" t="s">
        <v>2951</v>
      </c>
      <c r="D348">
        <v>11.777041649999997</v>
      </c>
    </row>
    <row r="349" spans="1:4" x14ac:dyDescent="0.25">
      <c r="A349" t="s">
        <v>2413</v>
      </c>
      <c r="B349" t="s">
        <v>2889</v>
      </c>
      <c r="C349" t="s">
        <v>2949</v>
      </c>
      <c r="D349">
        <v>4441.9673688600051</v>
      </c>
    </row>
    <row r="350" spans="1:4" x14ac:dyDescent="0.25">
      <c r="A350" t="s">
        <v>2413</v>
      </c>
      <c r="B350" t="s">
        <v>2889</v>
      </c>
      <c r="C350" t="s">
        <v>2950</v>
      </c>
      <c r="D350">
        <v>19.514287750000001</v>
      </c>
    </row>
    <row r="351" spans="1:4" x14ac:dyDescent="0.25">
      <c r="A351" t="s">
        <v>2413</v>
      </c>
      <c r="B351" t="s">
        <v>2893</v>
      </c>
      <c r="C351" t="s">
        <v>509</v>
      </c>
      <c r="D351">
        <v>991.82972375999987</v>
      </c>
    </row>
    <row r="352" spans="1:4" x14ac:dyDescent="0.25">
      <c r="A352" t="s">
        <v>2413</v>
      </c>
      <c r="B352" t="s">
        <v>2893</v>
      </c>
      <c r="C352" t="s">
        <v>2951</v>
      </c>
      <c r="D352">
        <v>139.25467297999995</v>
      </c>
    </row>
    <row r="353" spans="1:4" x14ac:dyDescent="0.25">
      <c r="A353" t="s">
        <v>2413</v>
      </c>
      <c r="B353" t="s">
        <v>2893</v>
      </c>
      <c r="C353" t="s">
        <v>2947</v>
      </c>
      <c r="D353">
        <v>12854.524349729998</v>
      </c>
    </row>
    <row r="354" spans="1:4" x14ac:dyDescent="0.25">
      <c r="A354" t="s">
        <v>2413</v>
      </c>
      <c r="B354" t="s">
        <v>2893</v>
      </c>
      <c r="C354" t="s">
        <v>2950</v>
      </c>
      <c r="D354">
        <v>12982.205419909993</v>
      </c>
    </row>
    <row r="355" spans="1:4" x14ac:dyDescent="0.25">
      <c r="A355" t="s">
        <v>2413</v>
      </c>
      <c r="B355" t="s">
        <v>2897</v>
      </c>
      <c r="C355" t="s">
        <v>2951</v>
      </c>
      <c r="D355">
        <v>126.18248703</v>
      </c>
    </row>
    <row r="356" spans="1:4" x14ac:dyDescent="0.25">
      <c r="A356" t="s">
        <v>2406</v>
      </c>
      <c r="B356" t="s">
        <v>2844</v>
      </c>
      <c r="C356" t="s">
        <v>2613</v>
      </c>
      <c r="D356">
        <v>0.99158111964242568</v>
      </c>
    </row>
    <row r="357" spans="1:4" x14ac:dyDescent="0.25">
      <c r="A357" t="s">
        <v>2406</v>
      </c>
      <c r="B357" t="s">
        <v>2843</v>
      </c>
      <c r="C357" t="s">
        <v>2612</v>
      </c>
      <c r="D357">
        <v>8.4188803575743626E-3</v>
      </c>
    </row>
    <row r="358" spans="1:4" x14ac:dyDescent="0.25">
      <c r="A358" t="s">
        <v>2411</v>
      </c>
      <c r="B358" t="s">
        <v>2844</v>
      </c>
      <c r="C358" t="s">
        <v>2613</v>
      </c>
      <c r="D358">
        <v>1</v>
      </c>
    </row>
    <row r="359" spans="1:4" x14ac:dyDescent="0.25">
      <c r="A359" t="s">
        <v>2412</v>
      </c>
      <c r="B359" t="s">
        <v>2844</v>
      </c>
      <c r="C359" t="s">
        <v>2613</v>
      </c>
      <c r="D359">
        <v>0.79548675123649804</v>
      </c>
    </row>
    <row r="360" spans="1:4" x14ac:dyDescent="0.25">
      <c r="A360" t="s">
        <v>2412</v>
      </c>
      <c r="B360" t="s">
        <v>2843</v>
      </c>
      <c r="C360" t="s">
        <v>2612</v>
      </c>
      <c r="D360">
        <v>0.20451324876349716</v>
      </c>
    </row>
    <row r="361" spans="1:4" x14ac:dyDescent="0.25">
      <c r="A361" t="s">
        <v>2413</v>
      </c>
      <c r="B361" t="s">
        <v>2844</v>
      </c>
      <c r="C361" t="s">
        <v>2613</v>
      </c>
      <c r="D361">
        <v>0.56868628923185038</v>
      </c>
    </row>
    <row r="362" spans="1:4" x14ac:dyDescent="0.25">
      <c r="A362" t="s">
        <v>2413</v>
      </c>
      <c r="B362" t="s">
        <v>2843</v>
      </c>
      <c r="C362" t="s">
        <v>2612</v>
      </c>
      <c r="D362">
        <v>0.43131371076813441</v>
      </c>
    </row>
    <row r="363" spans="1:4" x14ac:dyDescent="0.25">
      <c r="A363" t="s">
        <v>2414</v>
      </c>
      <c r="B363" t="s">
        <v>2844</v>
      </c>
      <c r="C363" t="s">
        <v>2613</v>
      </c>
      <c r="D363">
        <v>1</v>
      </c>
    </row>
    <row r="364" spans="1:4" x14ac:dyDescent="0.25">
      <c r="A364" t="s">
        <v>2956</v>
      </c>
      <c r="B364" t="s">
        <v>2844</v>
      </c>
      <c r="C364" t="s">
        <v>2613</v>
      </c>
      <c r="D364">
        <v>0.30637168318469282</v>
      </c>
    </row>
    <row r="365" spans="1:4" x14ac:dyDescent="0.25">
      <c r="A365" t="s">
        <v>2956</v>
      </c>
      <c r="B365" t="s">
        <v>2843</v>
      </c>
      <c r="C365" t="s">
        <v>2612</v>
      </c>
      <c r="D365">
        <v>0.6936283168153129</v>
      </c>
    </row>
    <row r="366" spans="1:4" x14ac:dyDescent="0.25">
      <c r="A366" t="s">
        <v>2406</v>
      </c>
      <c r="B366" t="s">
        <v>2841</v>
      </c>
      <c r="C366" t="s">
        <v>2600</v>
      </c>
      <c r="D366">
        <v>9.7368472399999977</v>
      </c>
    </row>
    <row r="367" spans="1:4" x14ac:dyDescent="0.25">
      <c r="A367" t="s">
        <v>2406</v>
      </c>
      <c r="B367" t="s">
        <v>2842</v>
      </c>
      <c r="C367" t="s">
        <v>2600</v>
      </c>
      <c r="D367">
        <v>8983.3731916599918</v>
      </c>
    </row>
    <row r="368" spans="1:4" x14ac:dyDescent="0.25">
      <c r="A368" t="s">
        <v>2411</v>
      </c>
      <c r="B368" t="s">
        <v>2837</v>
      </c>
      <c r="C368" t="s">
        <v>2600</v>
      </c>
      <c r="D368">
        <v>1.3919040000000001E-2</v>
      </c>
    </row>
    <row r="369" spans="1:4" x14ac:dyDescent="0.25">
      <c r="A369" t="s">
        <v>2411</v>
      </c>
      <c r="B369" t="s">
        <v>2838</v>
      </c>
      <c r="C369" t="s">
        <v>2600</v>
      </c>
      <c r="D369">
        <v>3.1706374299999998</v>
      </c>
    </row>
    <row r="370" spans="1:4" x14ac:dyDescent="0.25">
      <c r="A370" t="s">
        <v>2411</v>
      </c>
      <c r="B370" t="s">
        <v>2839</v>
      </c>
      <c r="C370" t="s">
        <v>2600</v>
      </c>
      <c r="D370">
        <v>2.1612686499999998</v>
      </c>
    </row>
    <row r="371" spans="1:4" x14ac:dyDescent="0.25">
      <c r="A371" t="s">
        <v>2411</v>
      </c>
      <c r="B371" t="s">
        <v>2840</v>
      </c>
      <c r="C371" t="s">
        <v>2600</v>
      </c>
      <c r="D371">
        <v>531.07205530999931</v>
      </c>
    </row>
    <row r="372" spans="1:4" x14ac:dyDescent="0.25">
      <c r="A372" t="s">
        <v>2411</v>
      </c>
      <c r="B372" t="s">
        <v>2841</v>
      </c>
      <c r="C372" t="s">
        <v>2600</v>
      </c>
      <c r="D372">
        <v>26465.950293480033</v>
      </c>
    </row>
    <row r="373" spans="1:4" x14ac:dyDescent="0.25">
      <c r="A373" t="s">
        <v>2411</v>
      </c>
      <c r="B373" t="s">
        <v>2842</v>
      </c>
      <c r="C373" t="s">
        <v>2600</v>
      </c>
      <c r="D373">
        <v>532556.71441059199</v>
      </c>
    </row>
    <row r="374" spans="1:4" x14ac:dyDescent="0.25">
      <c r="A374" t="s">
        <v>2412</v>
      </c>
      <c r="B374" t="s">
        <v>2839</v>
      </c>
      <c r="C374" t="s">
        <v>2600</v>
      </c>
      <c r="D374">
        <v>0.10694983999999999</v>
      </c>
    </row>
    <row r="375" spans="1:4" x14ac:dyDescent="0.25">
      <c r="A375" t="s">
        <v>2412</v>
      </c>
      <c r="B375" t="s">
        <v>2840</v>
      </c>
      <c r="C375" t="s">
        <v>2600</v>
      </c>
      <c r="D375">
        <v>139.67611502</v>
      </c>
    </row>
    <row r="376" spans="1:4" x14ac:dyDescent="0.25">
      <c r="A376" t="s">
        <v>2412</v>
      </c>
      <c r="B376" t="s">
        <v>2841</v>
      </c>
      <c r="C376" t="s">
        <v>2600</v>
      </c>
      <c r="D376">
        <v>8015.2435535499944</v>
      </c>
    </row>
    <row r="377" spans="1:4" x14ac:dyDescent="0.25">
      <c r="A377" t="s">
        <v>2412</v>
      </c>
      <c r="B377" t="s">
        <v>2842</v>
      </c>
      <c r="C377" t="s">
        <v>2600</v>
      </c>
      <c r="D377">
        <v>53143.995702619955</v>
      </c>
    </row>
    <row r="378" spans="1:4" x14ac:dyDescent="0.25">
      <c r="A378" t="s">
        <v>2413</v>
      </c>
      <c r="B378" t="s">
        <v>2836</v>
      </c>
      <c r="C378" t="s">
        <v>2600</v>
      </c>
      <c r="D378">
        <v>11.297867099999999</v>
      </c>
    </row>
    <row r="379" spans="1:4" x14ac:dyDescent="0.25">
      <c r="A379" t="s">
        <v>2413</v>
      </c>
      <c r="B379" t="s">
        <v>2837</v>
      </c>
      <c r="C379" t="s">
        <v>2600</v>
      </c>
      <c r="D379">
        <v>212.42442199999999</v>
      </c>
    </row>
    <row r="380" spans="1:4" x14ac:dyDescent="0.25">
      <c r="A380" t="s">
        <v>2413</v>
      </c>
      <c r="B380" t="s">
        <v>2838</v>
      </c>
      <c r="C380" t="s">
        <v>2600</v>
      </c>
      <c r="D380">
        <v>746.54807614000003</v>
      </c>
    </row>
    <row r="381" spans="1:4" x14ac:dyDescent="0.25">
      <c r="A381" t="s">
        <v>2413</v>
      </c>
      <c r="B381" t="s">
        <v>2839</v>
      </c>
      <c r="C381" t="s">
        <v>2600</v>
      </c>
      <c r="D381">
        <v>398.13376072999989</v>
      </c>
    </row>
    <row r="382" spans="1:4" x14ac:dyDescent="0.25">
      <c r="A382" t="s">
        <v>2413</v>
      </c>
      <c r="B382" t="s">
        <v>2840</v>
      </c>
      <c r="C382" t="s">
        <v>2600</v>
      </c>
      <c r="D382">
        <v>15462.42433120999</v>
      </c>
    </row>
    <row r="383" spans="1:4" x14ac:dyDescent="0.25">
      <c r="A383" t="s">
        <v>2413</v>
      </c>
      <c r="B383" t="s">
        <v>2841</v>
      </c>
      <c r="C383" t="s">
        <v>2600</v>
      </c>
      <c r="D383">
        <v>65816.891168099857</v>
      </c>
    </row>
    <row r="384" spans="1:4" x14ac:dyDescent="0.25">
      <c r="A384" t="s">
        <v>2413</v>
      </c>
      <c r="B384" t="s">
        <v>2842</v>
      </c>
      <c r="C384" t="s">
        <v>2600</v>
      </c>
      <c r="D384">
        <v>696026.27936165675</v>
      </c>
    </row>
    <row r="385" spans="1:4" x14ac:dyDescent="0.25">
      <c r="A385" t="s">
        <v>2414</v>
      </c>
      <c r="B385" t="s">
        <v>2841</v>
      </c>
      <c r="C385" t="s">
        <v>2600</v>
      </c>
      <c r="D385">
        <v>100.65194600000002</v>
      </c>
    </row>
    <row r="386" spans="1:4" x14ac:dyDescent="0.25">
      <c r="A386" t="s">
        <v>2414</v>
      </c>
      <c r="B386" t="s">
        <v>2842</v>
      </c>
      <c r="C386" t="s">
        <v>2600</v>
      </c>
      <c r="D386">
        <v>3210.6701259599986</v>
      </c>
    </row>
    <row r="387" spans="1:4" x14ac:dyDescent="0.25">
      <c r="A387" t="s">
        <v>2956</v>
      </c>
      <c r="B387" t="s">
        <v>2840</v>
      </c>
      <c r="C387" t="s">
        <v>2600</v>
      </c>
      <c r="D387">
        <v>61.113918190000014</v>
      </c>
    </row>
    <row r="388" spans="1:4" x14ac:dyDescent="0.25">
      <c r="A388" t="s">
        <v>2956</v>
      </c>
      <c r="B388" t="s">
        <v>2841</v>
      </c>
      <c r="C388" t="s">
        <v>2600</v>
      </c>
      <c r="D388">
        <v>1556.7762545600001</v>
      </c>
    </row>
    <row r="389" spans="1:4" x14ac:dyDescent="0.25">
      <c r="A389" t="s">
        <v>2956</v>
      </c>
      <c r="B389" t="s">
        <v>2842</v>
      </c>
      <c r="C389" t="s">
        <v>2600</v>
      </c>
      <c r="D389">
        <v>66912.242123690055</v>
      </c>
    </row>
    <row r="390" spans="1:4" x14ac:dyDescent="0.25">
      <c r="A390" t="s">
        <v>2406</v>
      </c>
      <c r="B390" t="s">
        <v>2857</v>
      </c>
      <c r="C390" t="s">
        <v>775</v>
      </c>
      <c r="D390">
        <v>134.16392574000002</v>
      </c>
    </row>
    <row r="391" spans="1:4" x14ac:dyDescent="0.25">
      <c r="A391" t="s">
        <v>2406</v>
      </c>
      <c r="B391" t="s">
        <v>2856</v>
      </c>
      <c r="C391" t="s">
        <v>775</v>
      </c>
      <c r="D391">
        <v>225</v>
      </c>
    </row>
    <row r="392" spans="1:4" x14ac:dyDescent="0.25">
      <c r="A392" t="s">
        <v>2406</v>
      </c>
      <c r="B392" t="s">
        <v>2857</v>
      </c>
      <c r="C392" t="s">
        <v>2680</v>
      </c>
      <c r="D392">
        <v>739.07998601000008</v>
      </c>
    </row>
    <row r="393" spans="1:4" x14ac:dyDescent="0.25">
      <c r="A393" t="s">
        <v>2406</v>
      </c>
      <c r="B393" t="s">
        <v>2856</v>
      </c>
      <c r="C393" t="s">
        <v>2680</v>
      </c>
      <c r="D393">
        <v>117</v>
      </c>
    </row>
    <row r="394" spans="1:4" x14ac:dyDescent="0.25">
      <c r="A394" t="s">
        <v>2406</v>
      </c>
      <c r="B394" t="s">
        <v>2857</v>
      </c>
      <c r="C394" t="s">
        <v>2678</v>
      </c>
      <c r="D394">
        <v>174.9574080299999</v>
      </c>
    </row>
    <row r="395" spans="1:4" x14ac:dyDescent="0.25">
      <c r="A395" t="s">
        <v>2406</v>
      </c>
      <c r="B395" t="s">
        <v>2856</v>
      </c>
      <c r="C395" t="s">
        <v>2678</v>
      </c>
      <c r="D395">
        <v>728</v>
      </c>
    </row>
    <row r="396" spans="1:4" x14ac:dyDescent="0.25">
      <c r="A396" t="s">
        <v>2406</v>
      </c>
      <c r="B396" t="s">
        <v>2857</v>
      </c>
      <c r="C396" t="s">
        <v>2686</v>
      </c>
      <c r="D396">
        <v>3117.6262980200027</v>
      </c>
    </row>
    <row r="397" spans="1:4" x14ac:dyDescent="0.25">
      <c r="A397" t="s">
        <v>2406</v>
      </c>
      <c r="B397" t="s">
        <v>2856</v>
      </c>
      <c r="C397" t="s">
        <v>2686</v>
      </c>
      <c r="D397">
        <v>73</v>
      </c>
    </row>
    <row r="398" spans="1:4" x14ac:dyDescent="0.25">
      <c r="A398" t="s">
        <v>2406</v>
      </c>
      <c r="B398" t="s">
        <v>2857</v>
      </c>
      <c r="C398" t="s">
        <v>2682</v>
      </c>
      <c r="D398">
        <v>196.18480479000002</v>
      </c>
    </row>
    <row r="399" spans="1:4" x14ac:dyDescent="0.25">
      <c r="A399" t="s">
        <v>2406</v>
      </c>
      <c r="B399" t="s">
        <v>2856</v>
      </c>
      <c r="C399" t="s">
        <v>2682</v>
      </c>
      <c r="D399">
        <v>404</v>
      </c>
    </row>
    <row r="400" spans="1:4" x14ac:dyDescent="0.25">
      <c r="A400" t="s">
        <v>2406</v>
      </c>
      <c r="B400" t="s">
        <v>2857</v>
      </c>
      <c r="C400" t="s">
        <v>137</v>
      </c>
      <c r="D400">
        <v>5.6717496500000015</v>
      </c>
    </row>
    <row r="401" spans="1:4" x14ac:dyDescent="0.25">
      <c r="A401" t="s">
        <v>2406</v>
      </c>
      <c r="B401" t="s">
        <v>2856</v>
      </c>
      <c r="C401" t="s">
        <v>137</v>
      </c>
      <c r="D401">
        <v>15</v>
      </c>
    </row>
    <row r="402" spans="1:4" x14ac:dyDescent="0.25">
      <c r="A402" t="s">
        <v>2406</v>
      </c>
      <c r="B402" t="s">
        <v>2857</v>
      </c>
      <c r="C402" t="s">
        <v>2677</v>
      </c>
      <c r="D402">
        <v>4109.6699967099976</v>
      </c>
    </row>
    <row r="403" spans="1:4" x14ac:dyDescent="0.25">
      <c r="A403" t="s">
        <v>2406</v>
      </c>
      <c r="B403" t="s">
        <v>2856</v>
      </c>
      <c r="C403" t="s">
        <v>2677</v>
      </c>
      <c r="D403">
        <v>11408</v>
      </c>
    </row>
    <row r="404" spans="1:4" x14ac:dyDescent="0.25">
      <c r="A404" t="s">
        <v>2406</v>
      </c>
      <c r="B404" t="s">
        <v>2857</v>
      </c>
      <c r="C404" t="s">
        <v>2681</v>
      </c>
      <c r="D404">
        <v>235.5580388799996</v>
      </c>
    </row>
    <row r="405" spans="1:4" x14ac:dyDescent="0.25">
      <c r="A405" t="s">
        <v>2406</v>
      </c>
      <c r="B405" t="s">
        <v>2856</v>
      </c>
      <c r="C405" t="s">
        <v>2681</v>
      </c>
      <c r="D405">
        <v>406</v>
      </c>
    </row>
    <row r="406" spans="1:4" x14ac:dyDescent="0.25">
      <c r="A406" t="s">
        <v>2406</v>
      </c>
      <c r="B406" t="s">
        <v>2857</v>
      </c>
      <c r="C406" t="s">
        <v>2683</v>
      </c>
      <c r="D406">
        <v>128.41763932000009</v>
      </c>
    </row>
    <row r="407" spans="1:4" x14ac:dyDescent="0.25">
      <c r="A407" t="s">
        <v>2406</v>
      </c>
      <c r="B407" t="s">
        <v>2856</v>
      </c>
      <c r="C407" t="s">
        <v>2683</v>
      </c>
      <c r="D407">
        <v>157</v>
      </c>
    </row>
    <row r="408" spans="1:4" x14ac:dyDescent="0.25">
      <c r="A408" t="s">
        <v>2406</v>
      </c>
      <c r="B408" t="s">
        <v>2857</v>
      </c>
      <c r="C408" t="s">
        <v>2679</v>
      </c>
      <c r="D408">
        <v>151.78019174999997</v>
      </c>
    </row>
    <row r="409" spans="1:4" x14ac:dyDescent="0.25">
      <c r="A409" t="s">
        <v>2406</v>
      </c>
      <c r="B409" t="s">
        <v>2856</v>
      </c>
      <c r="C409" t="s">
        <v>2679</v>
      </c>
      <c r="D409">
        <v>394</v>
      </c>
    </row>
    <row r="410" spans="1:4" x14ac:dyDescent="0.25">
      <c r="A410" t="s">
        <v>2411</v>
      </c>
      <c r="B410" t="s">
        <v>2857</v>
      </c>
      <c r="C410" t="s">
        <v>775</v>
      </c>
      <c r="D410">
        <v>5001.2556512999927</v>
      </c>
    </row>
    <row r="411" spans="1:4" x14ac:dyDescent="0.25">
      <c r="A411" t="s">
        <v>2411</v>
      </c>
      <c r="B411" t="s">
        <v>2856</v>
      </c>
      <c r="C411" t="s">
        <v>775</v>
      </c>
      <c r="D411">
        <v>1192</v>
      </c>
    </row>
    <row r="412" spans="1:4" x14ac:dyDescent="0.25">
      <c r="A412" t="s">
        <v>2411</v>
      </c>
      <c r="B412" t="s">
        <v>2857</v>
      </c>
      <c r="C412" t="s">
        <v>2680</v>
      </c>
      <c r="D412">
        <v>18963.038782290037</v>
      </c>
    </row>
    <row r="413" spans="1:4" x14ac:dyDescent="0.25">
      <c r="A413" t="s">
        <v>2411</v>
      </c>
      <c r="B413" t="s">
        <v>2856</v>
      </c>
      <c r="C413" t="s">
        <v>2680</v>
      </c>
      <c r="D413">
        <v>2946</v>
      </c>
    </row>
    <row r="414" spans="1:4" x14ac:dyDescent="0.25">
      <c r="A414" t="s">
        <v>2411</v>
      </c>
      <c r="B414" t="s">
        <v>2857</v>
      </c>
      <c r="C414" t="s">
        <v>2678</v>
      </c>
      <c r="D414">
        <v>22271.570889190018</v>
      </c>
    </row>
    <row r="415" spans="1:4" x14ac:dyDescent="0.25">
      <c r="A415" t="s">
        <v>2411</v>
      </c>
      <c r="B415" t="s">
        <v>2856</v>
      </c>
      <c r="C415" t="s">
        <v>2678</v>
      </c>
      <c r="D415">
        <v>27511</v>
      </c>
    </row>
    <row r="416" spans="1:4" x14ac:dyDescent="0.25">
      <c r="A416" t="s">
        <v>2411</v>
      </c>
      <c r="B416" t="s">
        <v>2857</v>
      </c>
      <c r="C416" t="s">
        <v>2686</v>
      </c>
      <c r="D416">
        <v>2703.3107777600012</v>
      </c>
    </row>
    <row r="417" spans="1:4" x14ac:dyDescent="0.25">
      <c r="A417" t="s">
        <v>2411</v>
      </c>
      <c r="B417" t="s">
        <v>2856</v>
      </c>
      <c r="C417" t="s">
        <v>2686</v>
      </c>
      <c r="D417">
        <v>640</v>
      </c>
    </row>
    <row r="418" spans="1:4" x14ac:dyDescent="0.25">
      <c r="A418" t="s">
        <v>2411</v>
      </c>
      <c r="B418" t="s">
        <v>2857</v>
      </c>
      <c r="C418" t="s">
        <v>2682</v>
      </c>
      <c r="D418">
        <v>19501.726857000041</v>
      </c>
    </row>
    <row r="419" spans="1:4" x14ac:dyDescent="0.25">
      <c r="A419" t="s">
        <v>2411</v>
      </c>
      <c r="B419" t="s">
        <v>2856</v>
      </c>
      <c r="C419" t="s">
        <v>2682</v>
      </c>
      <c r="D419">
        <v>3325</v>
      </c>
    </row>
    <row r="420" spans="1:4" x14ac:dyDescent="0.25">
      <c r="A420" t="s">
        <v>2411</v>
      </c>
      <c r="B420" t="s">
        <v>2857</v>
      </c>
      <c r="C420" t="s">
        <v>137</v>
      </c>
      <c r="D420">
        <v>5934.9140913800011</v>
      </c>
    </row>
    <row r="421" spans="1:4" x14ac:dyDescent="0.25">
      <c r="A421" t="s">
        <v>2411</v>
      </c>
      <c r="B421" t="s">
        <v>2856</v>
      </c>
      <c r="C421" t="s">
        <v>137</v>
      </c>
      <c r="D421">
        <v>323</v>
      </c>
    </row>
    <row r="422" spans="1:4" x14ac:dyDescent="0.25">
      <c r="A422" t="s">
        <v>2411</v>
      </c>
      <c r="B422" t="s">
        <v>2857</v>
      </c>
      <c r="C422" t="s">
        <v>2677</v>
      </c>
      <c r="D422">
        <v>433489.3674331478</v>
      </c>
    </row>
    <row r="423" spans="1:4" x14ac:dyDescent="0.25">
      <c r="A423" t="s">
        <v>2411</v>
      </c>
      <c r="B423" t="s">
        <v>2856</v>
      </c>
      <c r="C423" t="s">
        <v>2677</v>
      </c>
      <c r="D423">
        <v>337747</v>
      </c>
    </row>
    <row r="424" spans="1:4" x14ac:dyDescent="0.25">
      <c r="A424" t="s">
        <v>2411</v>
      </c>
      <c r="B424" t="s">
        <v>2857</v>
      </c>
      <c r="C424" t="s">
        <v>2681</v>
      </c>
      <c r="D424">
        <v>26793.961766990033</v>
      </c>
    </row>
    <row r="425" spans="1:4" x14ac:dyDescent="0.25">
      <c r="A425" t="s">
        <v>2411</v>
      </c>
      <c r="B425" t="s">
        <v>2856</v>
      </c>
      <c r="C425" t="s">
        <v>2681</v>
      </c>
      <c r="D425">
        <v>5621</v>
      </c>
    </row>
    <row r="426" spans="1:4" x14ac:dyDescent="0.25">
      <c r="A426" t="s">
        <v>2411</v>
      </c>
      <c r="B426" t="s">
        <v>2857</v>
      </c>
      <c r="C426" t="s">
        <v>2683</v>
      </c>
      <c r="D426">
        <v>4904.0972843599993</v>
      </c>
    </row>
    <row r="427" spans="1:4" x14ac:dyDescent="0.25">
      <c r="A427" t="s">
        <v>2411</v>
      </c>
      <c r="B427" t="s">
        <v>2856</v>
      </c>
      <c r="C427" t="s">
        <v>2683</v>
      </c>
      <c r="D427">
        <v>567</v>
      </c>
    </row>
    <row r="428" spans="1:4" x14ac:dyDescent="0.25">
      <c r="A428" t="s">
        <v>2411</v>
      </c>
      <c r="B428" t="s">
        <v>2857</v>
      </c>
      <c r="C428" t="s">
        <v>2679</v>
      </c>
      <c r="D428">
        <v>19995.839051079991</v>
      </c>
    </row>
    <row r="429" spans="1:4" x14ac:dyDescent="0.25">
      <c r="A429" t="s">
        <v>2411</v>
      </c>
      <c r="B429" t="s">
        <v>2856</v>
      </c>
      <c r="C429" t="s">
        <v>2679</v>
      </c>
      <c r="D429">
        <v>4016</v>
      </c>
    </row>
    <row r="430" spans="1:4" x14ac:dyDescent="0.25">
      <c r="A430" t="s">
        <v>2412</v>
      </c>
      <c r="B430" t="s">
        <v>2857</v>
      </c>
      <c r="C430" t="s">
        <v>775</v>
      </c>
      <c r="D430">
        <v>17157.042797970003</v>
      </c>
    </row>
    <row r="431" spans="1:4" x14ac:dyDescent="0.25">
      <c r="A431" t="s">
        <v>2412</v>
      </c>
      <c r="B431" t="s">
        <v>2856</v>
      </c>
      <c r="C431" t="s">
        <v>775</v>
      </c>
      <c r="D431">
        <v>5308</v>
      </c>
    </row>
    <row r="432" spans="1:4" x14ac:dyDescent="0.25">
      <c r="A432" t="s">
        <v>2412</v>
      </c>
      <c r="B432" t="s">
        <v>2857</v>
      </c>
      <c r="C432" t="s">
        <v>2680</v>
      </c>
      <c r="D432">
        <v>3492.7197627699998</v>
      </c>
    </row>
    <row r="433" spans="1:4" x14ac:dyDescent="0.25">
      <c r="A433" t="s">
        <v>2412</v>
      </c>
      <c r="B433" t="s">
        <v>2856</v>
      </c>
      <c r="C433" t="s">
        <v>2680</v>
      </c>
      <c r="D433">
        <v>439</v>
      </c>
    </row>
    <row r="434" spans="1:4" x14ac:dyDescent="0.25">
      <c r="A434" t="s">
        <v>2412</v>
      </c>
      <c r="B434" t="s">
        <v>2857</v>
      </c>
      <c r="C434" t="s">
        <v>2678</v>
      </c>
      <c r="D434">
        <v>5.0090511199999996</v>
      </c>
    </row>
    <row r="435" spans="1:4" x14ac:dyDescent="0.25">
      <c r="A435" t="s">
        <v>2412</v>
      </c>
      <c r="B435" t="s">
        <v>2856</v>
      </c>
      <c r="C435" t="s">
        <v>2678</v>
      </c>
      <c r="D435">
        <v>12</v>
      </c>
    </row>
    <row r="436" spans="1:4" x14ac:dyDescent="0.25">
      <c r="A436" t="s">
        <v>2412</v>
      </c>
      <c r="B436" t="s">
        <v>2857</v>
      </c>
      <c r="C436" t="s">
        <v>2686</v>
      </c>
      <c r="D436">
        <v>7433.9515244500035</v>
      </c>
    </row>
    <row r="437" spans="1:4" x14ac:dyDescent="0.25">
      <c r="A437" t="s">
        <v>2412</v>
      </c>
      <c r="B437" t="s">
        <v>2856</v>
      </c>
      <c r="C437" t="s">
        <v>2686</v>
      </c>
      <c r="D437">
        <v>497</v>
      </c>
    </row>
    <row r="438" spans="1:4" x14ac:dyDescent="0.25">
      <c r="A438" t="s">
        <v>2412</v>
      </c>
      <c r="B438" t="s">
        <v>2857</v>
      </c>
      <c r="C438" t="s">
        <v>2682</v>
      </c>
      <c r="D438">
        <v>16339.793971500023</v>
      </c>
    </row>
    <row r="439" spans="1:4" x14ac:dyDescent="0.25">
      <c r="A439" t="s">
        <v>2412</v>
      </c>
      <c r="B439" t="s">
        <v>2856</v>
      </c>
      <c r="C439" t="s">
        <v>2682</v>
      </c>
      <c r="D439">
        <v>3096</v>
      </c>
    </row>
    <row r="440" spans="1:4" x14ac:dyDescent="0.25">
      <c r="A440" t="s">
        <v>2412</v>
      </c>
      <c r="B440" t="s">
        <v>2857</v>
      </c>
      <c r="C440" t="s">
        <v>137</v>
      </c>
      <c r="D440">
        <v>951.60580684000001</v>
      </c>
    </row>
    <row r="441" spans="1:4" x14ac:dyDescent="0.25">
      <c r="A441" t="s">
        <v>2412</v>
      </c>
      <c r="B441" t="s">
        <v>2856</v>
      </c>
      <c r="C441" t="s">
        <v>137</v>
      </c>
      <c r="D441">
        <v>149</v>
      </c>
    </row>
    <row r="442" spans="1:4" x14ac:dyDescent="0.25">
      <c r="A442" t="s">
        <v>2412</v>
      </c>
      <c r="B442" t="s">
        <v>2857</v>
      </c>
      <c r="C442" t="s">
        <v>2677</v>
      </c>
      <c r="D442">
        <v>656.39738369999998</v>
      </c>
    </row>
    <row r="443" spans="1:4" x14ac:dyDescent="0.25">
      <c r="A443" t="s">
        <v>2412</v>
      </c>
      <c r="B443" t="s">
        <v>2856</v>
      </c>
      <c r="C443" t="s">
        <v>2677</v>
      </c>
      <c r="D443">
        <v>669</v>
      </c>
    </row>
    <row r="444" spans="1:4" x14ac:dyDescent="0.25">
      <c r="A444" t="s">
        <v>2412</v>
      </c>
      <c r="B444" t="s">
        <v>2857</v>
      </c>
      <c r="C444" t="s">
        <v>2681</v>
      </c>
      <c r="D444">
        <v>12225.879485419984</v>
      </c>
    </row>
    <row r="445" spans="1:4" x14ac:dyDescent="0.25">
      <c r="A445" t="s">
        <v>2412</v>
      </c>
      <c r="B445" t="s">
        <v>2856</v>
      </c>
      <c r="C445" t="s">
        <v>2681</v>
      </c>
      <c r="D445">
        <v>4287</v>
      </c>
    </row>
    <row r="446" spans="1:4" x14ac:dyDescent="0.25">
      <c r="A446" t="s">
        <v>2412</v>
      </c>
      <c r="B446" t="s">
        <v>2857</v>
      </c>
      <c r="C446" t="s">
        <v>2683</v>
      </c>
      <c r="D446">
        <v>2961.953806890001</v>
      </c>
    </row>
    <row r="447" spans="1:4" x14ac:dyDescent="0.25">
      <c r="A447" t="s">
        <v>2412</v>
      </c>
      <c r="B447" t="s">
        <v>2856</v>
      </c>
      <c r="C447" t="s">
        <v>2683</v>
      </c>
      <c r="D447">
        <v>381</v>
      </c>
    </row>
    <row r="448" spans="1:4" x14ac:dyDescent="0.25">
      <c r="A448" t="s">
        <v>2412</v>
      </c>
      <c r="B448" t="s">
        <v>2857</v>
      </c>
      <c r="C448" t="s">
        <v>2679</v>
      </c>
      <c r="D448">
        <v>74.668730369999977</v>
      </c>
    </row>
    <row r="449" spans="1:4" x14ac:dyDescent="0.25">
      <c r="A449" t="s">
        <v>2412</v>
      </c>
      <c r="B449" t="s">
        <v>2856</v>
      </c>
      <c r="C449" t="s">
        <v>2679</v>
      </c>
      <c r="D449">
        <v>14</v>
      </c>
    </row>
    <row r="450" spans="1:4" x14ac:dyDescent="0.25">
      <c r="A450" t="s">
        <v>2413</v>
      </c>
      <c r="B450" t="s">
        <v>2857</v>
      </c>
      <c r="C450" t="s">
        <v>775</v>
      </c>
      <c r="D450">
        <v>52233.424835800179</v>
      </c>
    </row>
    <row r="451" spans="1:4" x14ac:dyDescent="0.25">
      <c r="A451" t="s">
        <v>2413</v>
      </c>
      <c r="B451" t="s">
        <v>2856</v>
      </c>
      <c r="C451" t="s">
        <v>775</v>
      </c>
      <c r="D451">
        <v>11722</v>
      </c>
    </row>
    <row r="452" spans="1:4" x14ac:dyDescent="0.25">
      <c r="A452" t="s">
        <v>2413</v>
      </c>
      <c r="B452" t="s">
        <v>2857</v>
      </c>
      <c r="C452" t="s">
        <v>2680</v>
      </c>
      <c r="D452">
        <v>9644.316272670023</v>
      </c>
    </row>
    <row r="453" spans="1:4" x14ac:dyDescent="0.25">
      <c r="A453" t="s">
        <v>2413</v>
      </c>
      <c r="B453" t="s">
        <v>2856</v>
      </c>
      <c r="C453" t="s">
        <v>2680</v>
      </c>
      <c r="D453">
        <v>1310</v>
      </c>
    </row>
    <row r="454" spans="1:4" x14ac:dyDescent="0.25">
      <c r="A454" t="s">
        <v>2413</v>
      </c>
      <c r="B454" t="s">
        <v>2857</v>
      </c>
      <c r="C454" t="s">
        <v>2678</v>
      </c>
      <c r="D454">
        <v>28627.646070819963</v>
      </c>
    </row>
    <row r="455" spans="1:4" x14ac:dyDescent="0.25">
      <c r="A455" t="s">
        <v>2413</v>
      </c>
      <c r="B455" t="s">
        <v>2856</v>
      </c>
      <c r="C455" t="s">
        <v>2678</v>
      </c>
      <c r="D455">
        <v>27879</v>
      </c>
    </row>
    <row r="456" spans="1:4" x14ac:dyDescent="0.25">
      <c r="A456" t="s">
        <v>2413</v>
      </c>
      <c r="B456" t="s">
        <v>2857</v>
      </c>
      <c r="C456" t="s">
        <v>2686</v>
      </c>
      <c r="D456">
        <v>16177.521050149984</v>
      </c>
    </row>
    <row r="457" spans="1:4" x14ac:dyDescent="0.25">
      <c r="A457" t="s">
        <v>2413</v>
      </c>
      <c r="B457" t="s">
        <v>2856</v>
      </c>
      <c r="C457" t="s">
        <v>2686</v>
      </c>
      <c r="D457">
        <v>1121</v>
      </c>
    </row>
    <row r="458" spans="1:4" x14ac:dyDescent="0.25">
      <c r="A458" t="s">
        <v>2413</v>
      </c>
      <c r="B458" t="s">
        <v>2857</v>
      </c>
      <c r="C458" t="s">
        <v>2682</v>
      </c>
      <c r="D458">
        <v>103214.82342672018</v>
      </c>
    </row>
    <row r="459" spans="1:4" x14ac:dyDescent="0.25">
      <c r="A459" t="s">
        <v>2413</v>
      </c>
      <c r="B459" t="s">
        <v>2856</v>
      </c>
      <c r="C459" t="s">
        <v>2682</v>
      </c>
      <c r="D459">
        <v>7442</v>
      </c>
    </row>
    <row r="460" spans="1:4" x14ac:dyDescent="0.25">
      <c r="A460" t="s">
        <v>2413</v>
      </c>
      <c r="B460" t="s">
        <v>2857</v>
      </c>
      <c r="C460" t="s">
        <v>137</v>
      </c>
      <c r="D460">
        <v>7560.9885134299984</v>
      </c>
    </row>
    <row r="461" spans="1:4" x14ac:dyDescent="0.25">
      <c r="A461" t="s">
        <v>2413</v>
      </c>
      <c r="B461" t="s">
        <v>2856</v>
      </c>
      <c r="C461" t="s">
        <v>137</v>
      </c>
      <c r="D461">
        <v>434</v>
      </c>
    </row>
    <row r="462" spans="1:4" x14ac:dyDescent="0.25">
      <c r="A462" t="s">
        <v>2413</v>
      </c>
      <c r="B462" t="s">
        <v>2857</v>
      </c>
      <c r="C462" t="s">
        <v>2677</v>
      </c>
      <c r="D462">
        <v>429451.71798152104</v>
      </c>
    </row>
    <row r="463" spans="1:4" x14ac:dyDescent="0.25">
      <c r="A463" t="s">
        <v>2413</v>
      </c>
      <c r="B463" t="s">
        <v>2856</v>
      </c>
      <c r="C463" t="s">
        <v>2677</v>
      </c>
      <c r="D463">
        <v>273995</v>
      </c>
    </row>
    <row r="464" spans="1:4" x14ac:dyDescent="0.25">
      <c r="A464" t="s">
        <v>2413</v>
      </c>
      <c r="B464" t="s">
        <v>2857</v>
      </c>
      <c r="C464" t="s">
        <v>2681</v>
      </c>
      <c r="D464">
        <v>123861.61005281024</v>
      </c>
    </row>
    <row r="465" spans="1:4" x14ac:dyDescent="0.25">
      <c r="A465" t="s">
        <v>2413</v>
      </c>
      <c r="B465" t="s">
        <v>2856</v>
      </c>
      <c r="C465" t="s">
        <v>2681</v>
      </c>
      <c r="D465">
        <v>16150</v>
      </c>
    </row>
    <row r="466" spans="1:4" x14ac:dyDescent="0.25">
      <c r="A466" t="s">
        <v>2413</v>
      </c>
      <c r="B466" t="s">
        <v>2857</v>
      </c>
      <c r="C466" t="s">
        <v>2683</v>
      </c>
      <c r="D466">
        <v>5190.9485441499955</v>
      </c>
    </row>
    <row r="467" spans="1:4" x14ac:dyDescent="0.25">
      <c r="A467" t="s">
        <v>2413</v>
      </c>
      <c r="B467" t="s">
        <v>2856</v>
      </c>
      <c r="C467" t="s">
        <v>2683</v>
      </c>
      <c r="D467">
        <v>471</v>
      </c>
    </row>
    <row r="468" spans="1:4" x14ac:dyDescent="0.25">
      <c r="A468" t="s">
        <v>2413</v>
      </c>
      <c r="B468" t="s">
        <v>2857</v>
      </c>
      <c r="C468" t="s">
        <v>2679</v>
      </c>
      <c r="D468">
        <v>2711.0022388499983</v>
      </c>
    </row>
    <row r="469" spans="1:4" x14ac:dyDescent="0.25">
      <c r="A469" t="s">
        <v>2413</v>
      </c>
      <c r="B469" t="s">
        <v>2856</v>
      </c>
      <c r="C469" t="s">
        <v>2679</v>
      </c>
      <c r="D469">
        <v>351</v>
      </c>
    </row>
    <row r="470" spans="1:4" x14ac:dyDescent="0.25">
      <c r="A470" t="s">
        <v>2414</v>
      </c>
      <c r="B470" t="s">
        <v>2857</v>
      </c>
      <c r="C470" t="s">
        <v>775</v>
      </c>
      <c r="D470">
        <v>187.16335610000007</v>
      </c>
    </row>
    <row r="471" spans="1:4" x14ac:dyDescent="0.25">
      <c r="A471" t="s">
        <v>2414</v>
      </c>
      <c r="B471" t="s">
        <v>2856</v>
      </c>
      <c r="C471" t="s">
        <v>775</v>
      </c>
      <c r="D471">
        <v>85</v>
      </c>
    </row>
    <row r="472" spans="1:4" x14ac:dyDescent="0.25">
      <c r="A472" t="s">
        <v>2414</v>
      </c>
      <c r="B472" t="s">
        <v>2857</v>
      </c>
      <c r="C472" t="s">
        <v>2680</v>
      </c>
      <c r="D472">
        <v>974.02953249000075</v>
      </c>
    </row>
    <row r="473" spans="1:4" x14ac:dyDescent="0.25">
      <c r="A473" t="s">
        <v>2414</v>
      </c>
      <c r="B473" t="s">
        <v>2856</v>
      </c>
      <c r="C473" t="s">
        <v>2680</v>
      </c>
      <c r="D473">
        <v>229</v>
      </c>
    </row>
    <row r="474" spans="1:4" x14ac:dyDescent="0.25">
      <c r="A474" t="s">
        <v>2414</v>
      </c>
      <c r="B474" t="s">
        <v>2857</v>
      </c>
      <c r="C474" t="s">
        <v>2678</v>
      </c>
      <c r="D474">
        <v>3.4411229900000007</v>
      </c>
    </row>
    <row r="475" spans="1:4" x14ac:dyDescent="0.25">
      <c r="A475" t="s">
        <v>2414</v>
      </c>
      <c r="B475" t="s">
        <v>2856</v>
      </c>
      <c r="C475" t="s">
        <v>2678</v>
      </c>
      <c r="D475">
        <v>24</v>
      </c>
    </row>
    <row r="476" spans="1:4" x14ac:dyDescent="0.25">
      <c r="A476" t="s">
        <v>2414</v>
      </c>
      <c r="B476" t="s">
        <v>2857</v>
      </c>
      <c r="C476" t="s">
        <v>2686</v>
      </c>
      <c r="D476">
        <v>71.732232409999995</v>
      </c>
    </row>
    <row r="477" spans="1:4" x14ac:dyDescent="0.25">
      <c r="A477" t="s">
        <v>2414</v>
      </c>
      <c r="B477" t="s">
        <v>2856</v>
      </c>
      <c r="C477" t="s">
        <v>2686</v>
      </c>
      <c r="D477">
        <v>14</v>
      </c>
    </row>
    <row r="478" spans="1:4" x14ac:dyDescent="0.25">
      <c r="A478" t="s">
        <v>2414</v>
      </c>
      <c r="B478" t="s">
        <v>2857</v>
      </c>
      <c r="C478" t="s">
        <v>2682</v>
      </c>
      <c r="D478">
        <v>691.76105741999993</v>
      </c>
    </row>
    <row r="479" spans="1:4" x14ac:dyDescent="0.25">
      <c r="A479" t="s">
        <v>2414</v>
      </c>
      <c r="B479" t="s">
        <v>2856</v>
      </c>
      <c r="C479" t="s">
        <v>2682</v>
      </c>
      <c r="D479">
        <v>127</v>
      </c>
    </row>
    <row r="480" spans="1:4" x14ac:dyDescent="0.25">
      <c r="A480" t="s">
        <v>2414</v>
      </c>
      <c r="B480" t="s">
        <v>2857</v>
      </c>
      <c r="C480" t="s">
        <v>137</v>
      </c>
      <c r="D480">
        <v>7.1363345699999998</v>
      </c>
    </row>
    <row r="481" spans="1:4" x14ac:dyDescent="0.25">
      <c r="A481" t="s">
        <v>2414</v>
      </c>
      <c r="B481" t="s">
        <v>2856</v>
      </c>
      <c r="C481" t="s">
        <v>137</v>
      </c>
      <c r="D481">
        <v>2</v>
      </c>
    </row>
    <row r="482" spans="1:4" x14ac:dyDescent="0.25">
      <c r="A482" t="s">
        <v>2414</v>
      </c>
      <c r="B482" t="s">
        <v>2857</v>
      </c>
      <c r="C482" t="s">
        <v>2677</v>
      </c>
      <c r="D482">
        <v>137.38131579999995</v>
      </c>
    </row>
    <row r="483" spans="1:4" x14ac:dyDescent="0.25">
      <c r="A483" t="s">
        <v>2414</v>
      </c>
      <c r="B483" t="s">
        <v>2856</v>
      </c>
      <c r="C483" t="s">
        <v>2677</v>
      </c>
      <c r="D483">
        <v>385</v>
      </c>
    </row>
    <row r="484" spans="1:4" x14ac:dyDescent="0.25">
      <c r="A484" t="s">
        <v>2414</v>
      </c>
      <c r="B484" t="s">
        <v>2857</v>
      </c>
      <c r="C484" t="s">
        <v>2681</v>
      </c>
      <c r="D484">
        <v>594.52261857000053</v>
      </c>
    </row>
    <row r="485" spans="1:4" x14ac:dyDescent="0.25">
      <c r="A485" t="s">
        <v>2414</v>
      </c>
      <c r="B485" t="s">
        <v>2856</v>
      </c>
      <c r="C485" t="s">
        <v>2681</v>
      </c>
      <c r="D485">
        <v>208</v>
      </c>
    </row>
    <row r="486" spans="1:4" x14ac:dyDescent="0.25">
      <c r="A486" t="s">
        <v>2414</v>
      </c>
      <c r="B486" t="s">
        <v>2857</v>
      </c>
      <c r="C486" t="s">
        <v>2683</v>
      </c>
      <c r="D486">
        <v>612.22696803000019</v>
      </c>
    </row>
    <row r="487" spans="1:4" x14ac:dyDescent="0.25">
      <c r="A487" t="s">
        <v>2414</v>
      </c>
      <c r="B487" t="s">
        <v>2856</v>
      </c>
      <c r="C487" t="s">
        <v>2683</v>
      </c>
      <c r="D487">
        <v>50</v>
      </c>
    </row>
    <row r="488" spans="1:4" x14ac:dyDescent="0.25">
      <c r="A488" t="s">
        <v>2414</v>
      </c>
      <c r="B488" t="s">
        <v>2857</v>
      </c>
      <c r="C488" t="s">
        <v>2679</v>
      </c>
      <c r="D488">
        <v>31.927533580000006</v>
      </c>
    </row>
    <row r="489" spans="1:4" x14ac:dyDescent="0.25">
      <c r="A489" t="s">
        <v>2414</v>
      </c>
      <c r="B489" t="s">
        <v>2856</v>
      </c>
      <c r="C489" t="s">
        <v>2679</v>
      </c>
      <c r="D489">
        <v>17</v>
      </c>
    </row>
    <row r="490" spans="1:4" x14ac:dyDescent="0.25">
      <c r="A490" t="s">
        <v>2956</v>
      </c>
      <c r="B490" t="s">
        <v>2857</v>
      </c>
      <c r="C490" t="s">
        <v>775</v>
      </c>
      <c r="D490">
        <v>2.8444366900000007</v>
      </c>
    </row>
    <row r="491" spans="1:4" x14ac:dyDescent="0.25">
      <c r="A491" t="s">
        <v>2956</v>
      </c>
      <c r="B491" t="s">
        <v>2856</v>
      </c>
      <c r="C491" t="s">
        <v>775</v>
      </c>
      <c r="D491">
        <v>58</v>
      </c>
    </row>
    <row r="492" spans="1:4" x14ac:dyDescent="0.25">
      <c r="A492" t="s">
        <v>2956</v>
      </c>
      <c r="B492" t="s">
        <v>2857</v>
      </c>
      <c r="C492" t="s">
        <v>2680</v>
      </c>
      <c r="D492">
        <v>1773.7208470200005</v>
      </c>
    </row>
    <row r="493" spans="1:4" x14ac:dyDescent="0.25">
      <c r="A493" t="s">
        <v>2956</v>
      </c>
      <c r="B493" t="s">
        <v>2856</v>
      </c>
      <c r="C493" t="s">
        <v>2680</v>
      </c>
      <c r="D493">
        <v>454</v>
      </c>
    </row>
    <row r="494" spans="1:4" x14ac:dyDescent="0.25">
      <c r="A494" t="s">
        <v>2956</v>
      </c>
      <c r="B494" t="s">
        <v>2857</v>
      </c>
      <c r="C494" t="s">
        <v>2678</v>
      </c>
      <c r="D494">
        <v>72.638889310000053</v>
      </c>
    </row>
    <row r="495" spans="1:4" x14ac:dyDescent="0.25">
      <c r="A495" t="s">
        <v>2956</v>
      </c>
      <c r="B495" t="s">
        <v>2856</v>
      </c>
      <c r="C495" t="s">
        <v>2678</v>
      </c>
      <c r="D495">
        <v>306</v>
      </c>
    </row>
    <row r="496" spans="1:4" x14ac:dyDescent="0.25">
      <c r="A496" t="s">
        <v>2956</v>
      </c>
      <c r="B496" t="s">
        <v>2857</v>
      </c>
      <c r="C496" t="s">
        <v>2686</v>
      </c>
      <c r="D496">
        <v>23.020252449999994</v>
      </c>
    </row>
    <row r="497" spans="1:4" x14ac:dyDescent="0.25">
      <c r="A497" t="s">
        <v>2956</v>
      </c>
      <c r="B497" t="s">
        <v>2856</v>
      </c>
      <c r="C497" t="s">
        <v>2686</v>
      </c>
      <c r="D497">
        <v>12</v>
      </c>
    </row>
    <row r="498" spans="1:4" x14ac:dyDescent="0.25">
      <c r="A498" t="s">
        <v>2956</v>
      </c>
      <c r="B498" t="s">
        <v>2857</v>
      </c>
      <c r="C498" t="s">
        <v>2682</v>
      </c>
      <c r="D498">
        <v>279.77531254000013</v>
      </c>
    </row>
    <row r="499" spans="1:4" x14ac:dyDescent="0.25">
      <c r="A499" t="s">
        <v>2956</v>
      </c>
      <c r="B499" t="s">
        <v>2856</v>
      </c>
      <c r="C499" t="s">
        <v>2682</v>
      </c>
      <c r="D499">
        <v>26</v>
      </c>
    </row>
    <row r="500" spans="1:4" x14ac:dyDescent="0.25">
      <c r="A500" t="s">
        <v>2956</v>
      </c>
      <c r="B500" t="s">
        <v>2857</v>
      </c>
      <c r="C500" t="s">
        <v>137</v>
      </c>
      <c r="D500">
        <v>0.41669035000000004</v>
      </c>
    </row>
    <row r="501" spans="1:4" x14ac:dyDescent="0.25">
      <c r="A501" t="s">
        <v>2956</v>
      </c>
      <c r="B501" t="s">
        <v>2856</v>
      </c>
      <c r="C501" t="s">
        <v>137</v>
      </c>
      <c r="D501">
        <v>1</v>
      </c>
    </row>
    <row r="502" spans="1:4" x14ac:dyDescent="0.25">
      <c r="A502" t="s">
        <v>2956</v>
      </c>
      <c r="B502" t="s">
        <v>2857</v>
      </c>
      <c r="C502" t="s">
        <v>2677</v>
      </c>
      <c r="D502">
        <v>1959.2204460300018</v>
      </c>
    </row>
    <row r="503" spans="1:4" x14ac:dyDescent="0.25">
      <c r="A503" t="s">
        <v>2956</v>
      </c>
      <c r="B503" t="s">
        <v>2856</v>
      </c>
      <c r="C503" t="s">
        <v>2677</v>
      </c>
      <c r="D503">
        <v>6829</v>
      </c>
    </row>
    <row r="504" spans="1:4" x14ac:dyDescent="0.25">
      <c r="A504" t="s">
        <v>2956</v>
      </c>
      <c r="B504" t="s">
        <v>2857</v>
      </c>
      <c r="C504" t="s">
        <v>2681</v>
      </c>
      <c r="D504">
        <v>83.144781789999939</v>
      </c>
    </row>
    <row r="505" spans="1:4" x14ac:dyDescent="0.25">
      <c r="A505" t="s">
        <v>2956</v>
      </c>
      <c r="B505" t="s">
        <v>2856</v>
      </c>
      <c r="C505" t="s">
        <v>2681</v>
      </c>
      <c r="D505">
        <v>57</v>
      </c>
    </row>
    <row r="506" spans="1:4" x14ac:dyDescent="0.25">
      <c r="A506" t="s">
        <v>2956</v>
      </c>
      <c r="B506" t="s">
        <v>2857</v>
      </c>
      <c r="C506" t="s">
        <v>2683</v>
      </c>
      <c r="D506">
        <v>2677.2699793700017</v>
      </c>
    </row>
    <row r="507" spans="1:4" x14ac:dyDescent="0.25">
      <c r="A507" t="s">
        <v>2956</v>
      </c>
      <c r="B507" t="s">
        <v>2856</v>
      </c>
      <c r="C507" t="s">
        <v>2683</v>
      </c>
      <c r="D507">
        <v>499</v>
      </c>
    </row>
    <row r="508" spans="1:4" x14ac:dyDescent="0.25">
      <c r="A508" t="s">
        <v>2956</v>
      </c>
      <c r="B508" t="s">
        <v>2857</v>
      </c>
      <c r="C508" t="s">
        <v>2679</v>
      </c>
      <c r="D508">
        <v>61658.080660890133</v>
      </c>
    </row>
    <row r="509" spans="1:4" x14ac:dyDescent="0.25">
      <c r="A509" t="s">
        <v>2956</v>
      </c>
      <c r="B509" t="s">
        <v>2856</v>
      </c>
      <c r="C509" t="s">
        <v>2679</v>
      </c>
      <c r="D509">
        <v>10057</v>
      </c>
    </row>
    <row r="510" spans="1:4" x14ac:dyDescent="0.25">
      <c r="A510" t="s">
        <v>2406</v>
      </c>
      <c r="B510" t="s">
        <v>2858</v>
      </c>
      <c r="C510" t="s">
        <v>2938</v>
      </c>
      <c r="D510">
        <v>370.85011502000003</v>
      </c>
    </row>
    <row r="511" spans="1:4" x14ac:dyDescent="0.25">
      <c r="A511" t="s">
        <v>2406</v>
      </c>
      <c r="B511" t="s">
        <v>2858</v>
      </c>
      <c r="C511" t="s">
        <v>2939</v>
      </c>
      <c r="D511">
        <v>254.33614807000001</v>
      </c>
    </row>
    <row r="512" spans="1:4" x14ac:dyDescent="0.25">
      <c r="A512" t="s">
        <v>2406</v>
      </c>
      <c r="B512" t="s">
        <v>2858</v>
      </c>
      <c r="C512" t="s">
        <v>2940</v>
      </c>
      <c r="D512">
        <v>583.35482693000017</v>
      </c>
    </row>
    <row r="513" spans="1:4" x14ac:dyDescent="0.25">
      <c r="A513" t="s">
        <v>2406</v>
      </c>
      <c r="B513" t="s">
        <v>2858</v>
      </c>
      <c r="C513" t="s">
        <v>2941</v>
      </c>
      <c r="D513">
        <v>188.899</v>
      </c>
    </row>
    <row r="514" spans="1:4" x14ac:dyDescent="0.25">
      <c r="A514" t="s">
        <v>2406</v>
      </c>
      <c r="B514" t="s">
        <v>2858</v>
      </c>
      <c r="C514" t="s">
        <v>2942</v>
      </c>
      <c r="D514">
        <v>2843.1750000000002</v>
      </c>
    </row>
    <row r="515" spans="1:4" x14ac:dyDescent="0.25">
      <c r="A515" t="s">
        <v>2406</v>
      </c>
      <c r="B515" t="s">
        <v>2858</v>
      </c>
      <c r="C515" t="s">
        <v>2943</v>
      </c>
      <c r="D515">
        <v>4752.4949488799948</v>
      </c>
    </row>
    <row r="516" spans="1:4" x14ac:dyDescent="0.25">
      <c r="A516" t="s">
        <v>2411</v>
      </c>
      <c r="B516" t="s">
        <v>2858</v>
      </c>
      <c r="C516" t="s">
        <v>2938</v>
      </c>
      <c r="D516">
        <v>168241.36079244132</v>
      </c>
    </row>
    <row r="517" spans="1:4" x14ac:dyDescent="0.25">
      <c r="A517" t="s">
        <v>2411</v>
      </c>
      <c r="B517" t="s">
        <v>2858</v>
      </c>
      <c r="C517" t="s">
        <v>2939</v>
      </c>
      <c r="D517">
        <v>19941.527974780016</v>
      </c>
    </row>
    <row r="518" spans="1:4" x14ac:dyDescent="0.25">
      <c r="A518" t="s">
        <v>2411</v>
      </c>
      <c r="B518" t="s">
        <v>2858</v>
      </c>
      <c r="C518" t="s">
        <v>2940</v>
      </c>
      <c r="D518">
        <v>47538.941495699837</v>
      </c>
    </row>
    <row r="519" spans="1:4" x14ac:dyDescent="0.25">
      <c r="A519" t="s">
        <v>2411</v>
      </c>
      <c r="B519" t="s">
        <v>2858</v>
      </c>
      <c r="C519" t="s">
        <v>2941</v>
      </c>
      <c r="D519">
        <v>12275.529542259997</v>
      </c>
    </row>
    <row r="520" spans="1:4" x14ac:dyDescent="0.25">
      <c r="A520" t="s">
        <v>2411</v>
      </c>
      <c r="B520" t="s">
        <v>2858</v>
      </c>
      <c r="C520" t="s">
        <v>2942</v>
      </c>
      <c r="D520">
        <v>14091.56306808</v>
      </c>
    </row>
    <row r="521" spans="1:4" x14ac:dyDescent="0.25">
      <c r="A521" t="s">
        <v>2411</v>
      </c>
      <c r="B521" t="s">
        <v>2858</v>
      </c>
      <c r="C521" t="s">
        <v>2943</v>
      </c>
      <c r="D521">
        <v>297470.15971124463</v>
      </c>
    </row>
    <row r="522" spans="1:4" x14ac:dyDescent="0.25">
      <c r="A522" t="s">
        <v>2412</v>
      </c>
      <c r="B522" t="s">
        <v>2858</v>
      </c>
      <c r="C522" t="s">
        <v>2938</v>
      </c>
      <c r="D522">
        <v>12653.11876508995</v>
      </c>
    </row>
    <row r="523" spans="1:4" x14ac:dyDescent="0.25">
      <c r="A523" t="s">
        <v>2412</v>
      </c>
      <c r="B523" t="s">
        <v>2858</v>
      </c>
      <c r="C523" t="s">
        <v>2939</v>
      </c>
      <c r="D523">
        <v>7774.9730990699954</v>
      </c>
    </row>
    <row r="524" spans="1:4" x14ac:dyDescent="0.25">
      <c r="A524" t="s">
        <v>2412</v>
      </c>
      <c r="B524" t="s">
        <v>2858</v>
      </c>
      <c r="C524" t="s">
        <v>2940</v>
      </c>
      <c r="D524">
        <v>21057.216850550027</v>
      </c>
    </row>
    <row r="525" spans="1:4" x14ac:dyDescent="0.25">
      <c r="A525" t="s">
        <v>2412</v>
      </c>
      <c r="B525" t="s">
        <v>2858</v>
      </c>
      <c r="C525" t="s">
        <v>2941</v>
      </c>
      <c r="D525">
        <v>3646.1110909400004</v>
      </c>
    </row>
    <row r="526" spans="1:4" x14ac:dyDescent="0.25">
      <c r="A526" t="s">
        <v>2412</v>
      </c>
      <c r="B526" t="s">
        <v>2858</v>
      </c>
      <c r="C526" t="s">
        <v>2942</v>
      </c>
      <c r="D526">
        <v>9351.8980045099979</v>
      </c>
    </row>
    <row r="527" spans="1:4" x14ac:dyDescent="0.25">
      <c r="A527" t="s">
        <v>2412</v>
      </c>
      <c r="B527" t="s">
        <v>2858</v>
      </c>
      <c r="C527" t="s">
        <v>2943</v>
      </c>
      <c r="D527">
        <v>6815.7045108699849</v>
      </c>
    </row>
    <row r="528" spans="1:4" x14ac:dyDescent="0.25">
      <c r="A528" t="s">
        <v>2413</v>
      </c>
      <c r="B528" t="s">
        <v>2858</v>
      </c>
      <c r="C528" t="s">
        <v>2938</v>
      </c>
      <c r="D528">
        <v>229368.53256773407</v>
      </c>
    </row>
    <row r="529" spans="1:4" x14ac:dyDescent="0.25">
      <c r="A529" t="s">
        <v>2413</v>
      </c>
      <c r="B529" t="s">
        <v>2858</v>
      </c>
      <c r="C529" t="s">
        <v>2939</v>
      </c>
      <c r="D529">
        <v>42690.432618970161</v>
      </c>
    </row>
    <row r="530" spans="1:4" x14ac:dyDescent="0.25">
      <c r="A530" t="s">
        <v>2413</v>
      </c>
      <c r="B530" t="s">
        <v>2858</v>
      </c>
      <c r="C530" t="s">
        <v>2940</v>
      </c>
      <c r="D530">
        <v>116388.30905495993</v>
      </c>
    </row>
    <row r="531" spans="1:4" x14ac:dyDescent="0.25">
      <c r="A531" t="s">
        <v>2413</v>
      </c>
      <c r="B531" t="s">
        <v>2858</v>
      </c>
      <c r="C531" t="s">
        <v>2941</v>
      </c>
      <c r="D531">
        <v>28906.011354059952</v>
      </c>
    </row>
    <row r="532" spans="1:4" x14ac:dyDescent="0.25">
      <c r="A532" t="s">
        <v>2413</v>
      </c>
      <c r="B532" t="s">
        <v>2858</v>
      </c>
      <c r="C532" t="s">
        <v>2942</v>
      </c>
      <c r="D532">
        <v>127443.34344617005</v>
      </c>
    </row>
    <row r="533" spans="1:4" x14ac:dyDescent="0.25">
      <c r="A533" t="s">
        <v>2413</v>
      </c>
      <c r="B533" t="s">
        <v>2858</v>
      </c>
      <c r="C533" t="s">
        <v>2943</v>
      </c>
      <c r="D533">
        <v>233877.36994502766</v>
      </c>
    </row>
    <row r="534" spans="1:4" x14ac:dyDescent="0.25">
      <c r="A534" t="s">
        <v>2414</v>
      </c>
      <c r="B534" t="s">
        <v>2858</v>
      </c>
      <c r="C534" t="s">
        <v>2938</v>
      </c>
      <c r="D534">
        <v>841.5418615299991</v>
      </c>
    </row>
    <row r="535" spans="1:4" x14ac:dyDescent="0.25">
      <c r="A535" t="s">
        <v>2414</v>
      </c>
      <c r="B535" t="s">
        <v>2858</v>
      </c>
      <c r="C535" t="s">
        <v>2939</v>
      </c>
      <c r="D535">
        <v>324.42722996999998</v>
      </c>
    </row>
    <row r="536" spans="1:4" x14ac:dyDescent="0.25">
      <c r="A536" t="s">
        <v>2414</v>
      </c>
      <c r="B536" t="s">
        <v>2858</v>
      </c>
      <c r="C536" t="s">
        <v>2940</v>
      </c>
      <c r="D536">
        <v>1017.4461215500002</v>
      </c>
    </row>
    <row r="537" spans="1:4" x14ac:dyDescent="0.25">
      <c r="A537" t="s">
        <v>2414</v>
      </c>
      <c r="B537" t="s">
        <v>2858</v>
      </c>
      <c r="C537" t="s">
        <v>2941</v>
      </c>
      <c r="D537">
        <v>99.985373599999988</v>
      </c>
    </row>
    <row r="538" spans="1:4" x14ac:dyDescent="0.25">
      <c r="A538" t="s">
        <v>2414</v>
      </c>
      <c r="B538" t="s">
        <v>2858</v>
      </c>
      <c r="C538" t="s">
        <v>2942</v>
      </c>
      <c r="D538">
        <v>620.32063573000005</v>
      </c>
    </row>
    <row r="539" spans="1:4" x14ac:dyDescent="0.25">
      <c r="A539" t="s">
        <v>2414</v>
      </c>
      <c r="B539" t="s">
        <v>2858</v>
      </c>
      <c r="C539" t="s">
        <v>2943</v>
      </c>
      <c r="D539">
        <v>407.60084958000027</v>
      </c>
    </row>
    <row r="540" spans="1:4" x14ac:dyDescent="0.25">
      <c r="A540" t="s">
        <v>2956</v>
      </c>
      <c r="B540" t="s">
        <v>2858</v>
      </c>
      <c r="C540" t="s">
        <v>2938</v>
      </c>
      <c r="D540">
        <v>6050.3818601400126</v>
      </c>
    </row>
    <row r="541" spans="1:4" x14ac:dyDescent="0.25">
      <c r="A541" t="s">
        <v>2956</v>
      </c>
      <c r="B541" t="s">
        <v>2858</v>
      </c>
      <c r="C541" t="s">
        <v>2939</v>
      </c>
      <c r="D541">
        <v>15603.360609899979</v>
      </c>
    </row>
    <row r="542" spans="1:4" x14ac:dyDescent="0.25">
      <c r="A542" t="s">
        <v>2956</v>
      </c>
      <c r="B542" t="s">
        <v>2858</v>
      </c>
      <c r="C542" t="s">
        <v>2940</v>
      </c>
      <c r="D542">
        <v>18656.120162289924</v>
      </c>
    </row>
    <row r="543" spans="1:4" x14ac:dyDescent="0.25">
      <c r="A543" t="s">
        <v>2956</v>
      </c>
      <c r="B543" t="s">
        <v>2858</v>
      </c>
      <c r="C543" t="s">
        <v>2941</v>
      </c>
      <c r="D543">
        <v>14026.478181990011</v>
      </c>
    </row>
    <row r="544" spans="1:4" x14ac:dyDescent="0.25">
      <c r="A544" t="s">
        <v>2956</v>
      </c>
      <c r="B544" t="s">
        <v>2858</v>
      </c>
      <c r="C544" t="s">
        <v>2942</v>
      </c>
      <c r="D544">
        <v>9033.2051737799993</v>
      </c>
    </row>
    <row r="545" spans="1:4" x14ac:dyDescent="0.25">
      <c r="A545" t="s">
        <v>2956</v>
      </c>
      <c r="B545" t="s">
        <v>2858</v>
      </c>
      <c r="C545" t="s">
        <v>2943</v>
      </c>
      <c r="D545">
        <v>5160.5863083400163</v>
      </c>
    </row>
    <row r="546" spans="1:4" x14ac:dyDescent="0.25">
      <c r="A546" t="s">
        <v>2406</v>
      </c>
      <c r="B546" t="s">
        <v>2866</v>
      </c>
      <c r="C546" t="s">
        <v>2690</v>
      </c>
      <c r="D546">
        <v>123.70983040021159</v>
      </c>
    </row>
    <row r="547" spans="1:4" x14ac:dyDescent="0.25">
      <c r="A547" t="s">
        <v>2406</v>
      </c>
      <c r="B547" t="s">
        <v>2866</v>
      </c>
      <c r="C547" t="s">
        <v>2691</v>
      </c>
      <c r="D547">
        <v>7.5595522848130612</v>
      </c>
    </row>
    <row r="548" spans="1:4" x14ac:dyDescent="0.25">
      <c r="A548" t="s">
        <v>2406</v>
      </c>
      <c r="B548" t="s">
        <v>2866</v>
      </c>
      <c r="C548" t="s">
        <v>2692</v>
      </c>
      <c r="D548">
        <v>2.8702756992980394</v>
      </c>
    </row>
    <row r="549" spans="1:4" x14ac:dyDescent="0.25">
      <c r="A549" t="s">
        <v>2406</v>
      </c>
      <c r="B549" t="s">
        <v>2866</v>
      </c>
      <c r="C549" t="s">
        <v>2693</v>
      </c>
      <c r="D549">
        <v>7.4781656773263644E-3</v>
      </c>
    </row>
    <row r="550" spans="1:4" x14ac:dyDescent="0.25">
      <c r="A550" t="s">
        <v>2406</v>
      </c>
      <c r="B550" t="s">
        <v>2866</v>
      </c>
      <c r="C550" t="s">
        <v>2694</v>
      </c>
      <c r="D550">
        <v>0</v>
      </c>
    </row>
    <row r="551" spans="1:4" x14ac:dyDescent="0.25">
      <c r="A551" t="s">
        <v>2406</v>
      </c>
      <c r="B551" t="s">
        <v>2866</v>
      </c>
      <c r="C551" t="s">
        <v>2695</v>
      </c>
      <c r="D551">
        <v>1.6789189999999999E-2</v>
      </c>
    </row>
    <row r="552" spans="1:4" x14ac:dyDescent="0.25">
      <c r="A552" t="s">
        <v>2406</v>
      </c>
      <c r="B552" t="s">
        <v>2866</v>
      </c>
      <c r="C552" t="s">
        <v>2696</v>
      </c>
      <c r="D552">
        <v>0</v>
      </c>
    </row>
    <row r="553" spans="1:4" x14ac:dyDescent="0.25">
      <c r="A553" t="s">
        <v>2406</v>
      </c>
      <c r="B553" t="s">
        <v>2866</v>
      </c>
      <c r="C553" t="s">
        <v>2697</v>
      </c>
      <c r="D553">
        <v>0</v>
      </c>
    </row>
    <row r="554" spans="1:4" x14ac:dyDescent="0.25">
      <c r="A554" t="s">
        <v>2406</v>
      </c>
      <c r="B554" t="s">
        <v>2866</v>
      </c>
      <c r="C554" t="s">
        <v>2698</v>
      </c>
      <c r="D554">
        <v>0</v>
      </c>
    </row>
    <row r="555" spans="1:4" x14ac:dyDescent="0.25">
      <c r="A555" t="s">
        <v>2406</v>
      </c>
      <c r="B555" t="s">
        <v>2866</v>
      </c>
      <c r="C555" t="s">
        <v>2944</v>
      </c>
      <c r="D555">
        <v>0</v>
      </c>
    </row>
    <row r="556" spans="1:4" x14ac:dyDescent="0.25">
      <c r="A556" t="s">
        <v>2406</v>
      </c>
      <c r="B556" t="s">
        <v>2860</v>
      </c>
      <c r="C556" t="s">
        <v>2690</v>
      </c>
      <c r="D556">
        <v>397.67218956530024</v>
      </c>
    </row>
    <row r="557" spans="1:4" x14ac:dyDescent="0.25">
      <c r="A557" t="s">
        <v>2406</v>
      </c>
      <c r="B557" t="s">
        <v>2860</v>
      </c>
      <c r="C557" t="s">
        <v>2691</v>
      </c>
      <c r="D557">
        <v>215.01879214908075</v>
      </c>
    </row>
    <row r="558" spans="1:4" x14ac:dyDescent="0.25">
      <c r="A558" t="s">
        <v>2406</v>
      </c>
      <c r="B558" t="s">
        <v>2860</v>
      </c>
      <c r="C558" t="s">
        <v>2692</v>
      </c>
      <c r="D558">
        <v>86.598109258193233</v>
      </c>
    </row>
    <row r="559" spans="1:4" x14ac:dyDescent="0.25">
      <c r="A559" t="s">
        <v>2406</v>
      </c>
      <c r="B559" t="s">
        <v>2860</v>
      </c>
      <c r="C559" t="s">
        <v>2693</v>
      </c>
      <c r="D559">
        <v>19.696728053321127</v>
      </c>
    </row>
    <row r="560" spans="1:4" x14ac:dyDescent="0.25">
      <c r="A560" t="s">
        <v>2406</v>
      </c>
      <c r="B560" t="s">
        <v>2860</v>
      </c>
      <c r="C560" t="s">
        <v>2694</v>
      </c>
      <c r="D560">
        <v>12.323314423670151</v>
      </c>
    </row>
    <row r="561" spans="1:4" x14ac:dyDescent="0.25">
      <c r="A561" t="s">
        <v>2406</v>
      </c>
      <c r="B561" t="s">
        <v>2860</v>
      </c>
      <c r="C561" t="s">
        <v>2695</v>
      </c>
      <c r="D561">
        <v>3.1296415093735375</v>
      </c>
    </row>
    <row r="562" spans="1:4" x14ac:dyDescent="0.25">
      <c r="A562" t="s">
        <v>2406</v>
      </c>
      <c r="B562" t="s">
        <v>2860</v>
      </c>
      <c r="C562" t="s">
        <v>2696</v>
      </c>
      <c r="D562">
        <v>2.0858473728244027</v>
      </c>
    </row>
    <row r="563" spans="1:4" x14ac:dyDescent="0.25">
      <c r="A563" t="s">
        <v>2406</v>
      </c>
      <c r="B563" t="s">
        <v>2860</v>
      </c>
      <c r="C563" t="s">
        <v>2697</v>
      </c>
      <c r="D563">
        <v>1.9075949452908938</v>
      </c>
    </row>
    <row r="564" spans="1:4" x14ac:dyDescent="0.25">
      <c r="A564" t="s">
        <v>2406</v>
      </c>
      <c r="B564" t="s">
        <v>2860</v>
      </c>
      <c r="C564" t="s">
        <v>2698</v>
      </c>
      <c r="D564">
        <v>0.64776873294567905</v>
      </c>
    </row>
    <row r="565" spans="1:4" x14ac:dyDescent="0.25">
      <c r="A565" t="s">
        <v>2406</v>
      </c>
      <c r="B565" t="s">
        <v>2860</v>
      </c>
      <c r="C565" t="s">
        <v>2944</v>
      </c>
      <c r="D565">
        <v>0</v>
      </c>
    </row>
    <row r="566" spans="1:4" x14ac:dyDescent="0.25">
      <c r="A566" t="s">
        <v>2406</v>
      </c>
      <c r="B566" t="s">
        <v>2861</v>
      </c>
      <c r="C566" t="s">
        <v>2690</v>
      </c>
      <c r="D566">
        <v>139.31085133957296</v>
      </c>
    </row>
    <row r="567" spans="1:4" x14ac:dyDescent="0.25">
      <c r="A567" t="s">
        <v>2406</v>
      </c>
      <c r="B567" t="s">
        <v>2861</v>
      </c>
      <c r="C567" t="s">
        <v>2691</v>
      </c>
      <c r="D567">
        <v>32.250564491399196</v>
      </c>
    </row>
    <row r="568" spans="1:4" x14ac:dyDescent="0.25">
      <c r="A568" t="s">
        <v>2406</v>
      </c>
      <c r="B568" t="s">
        <v>2861</v>
      </c>
      <c r="C568" t="s">
        <v>2692</v>
      </c>
      <c r="D568">
        <v>2.6525039975615186</v>
      </c>
    </row>
    <row r="569" spans="1:4" x14ac:dyDescent="0.25">
      <c r="A569" t="s">
        <v>2406</v>
      </c>
      <c r="B569" t="s">
        <v>2861</v>
      </c>
      <c r="C569" t="s">
        <v>2693</v>
      </c>
      <c r="D569">
        <v>0.23463795683190367</v>
      </c>
    </row>
    <row r="570" spans="1:4" x14ac:dyDescent="0.25">
      <c r="A570" t="s">
        <v>2406</v>
      </c>
      <c r="B570" t="s">
        <v>2861</v>
      </c>
      <c r="C570" t="s">
        <v>2694</v>
      </c>
      <c r="D570">
        <v>0.17051750215816164</v>
      </c>
    </row>
    <row r="571" spans="1:4" x14ac:dyDescent="0.25">
      <c r="A571" t="s">
        <v>2406</v>
      </c>
      <c r="B571" t="s">
        <v>2861</v>
      </c>
      <c r="C571" t="s">
        <v>2695</v>
      </c>
      <c r="D571">
        <v>7.2121802345240182E-2</v>
      </c>
    </row>
    <row r="572" spans="1:4" x14ac:dyDescent="0.25">
      <c r="A572" t="s">
        <v>2406</v>
      </c>
      <c r="B572" t="s">
        <v>2861</v>
      </c>
      <c r="C572" t="s">
        <v>2696</v>
      </c>
      <c r="D572">
        <v>5.709855692867221E-2</v>
      </c>
    </row>
    <row r="573" spans="1:4" x14ac:dyDescent="0.25">
      <c r="A573" t="s">
        <v>2406</v>
      </c>
      <c r="B573" t="s">
        <v>2861</v>
      </c>
      <c r="C573" t="s">
        <v>2697</v>
      </c>
      <c r="D573">
        <v>3.504318537765308E-2</v>
      </c>
    </row>
    <row r="574" spans="1:4" x14ac:dyDescent="0.25">
      <c r="A574" t="s">
        <v>2406</v>
      </c>
      <c r="B574" t="s">
        <v>2861</v>
      </c>
      <c r="C574" t="s">
        <v>2698</v>
      </c>
      <c r="D574">
        <v>3.504318537765308E-2</v>
      </c>
    </row>
    <row r="575" spans="1:4" x14ac:dyDescent="0.25">
      <c r="A575" t="s">
        <v>2406</v>
      </c>
      <c r="B575" t="s">
        <v>2861</v>
      </c>
      <c r="C575" t="s">
        <v>2944</v>
      </c>
      <c r="D575">
        <v>0.13902601244693846</v>
      </c>
    </row>
    <row r="576" spans="1:4" x14ac:dyDescent="0.25">
      <c r="A576" t="s">
        <v>2406</v>
      </c>
      <c r="B576" t="s">
        <v>2865</v>
      </c>
      <c r="C576" t="s">
        <v>2690</v>
      </c>
      <c r="D576">
        <v>1359.3135223699021</v>
      </c>
    </row>
    <row r="577" spans="1:4" x14ac:dyDescent="0.25">
      <c r="A577" t="s">
        <v>2406</v>
      </c>
      <c r="B577" t="s">
        <v>2865</v>
      </c>
      <c r="C577" t="s">
        <v>2691</v>
      </c>
      <c r="D577">
        <v>1149.9482851960454</v>
      </c>
    </row>
    <row r="578" spans="1:4" x14ac:dyDescent="0.25">
      <c r="A578" t="s">
        <v>2406</v>
      </c>
      <c r="B578" t="s">
        <v>2865</v>
      </c>
      <c r="C578" t="s">
        <v>2692</v>
      </c>
      <c r="D578">
        <v>490.76159499264327</v>
      </c>
    </row>
    <row r="579" spans="1:4" x14ac:dyDescent="0.25">
      <c r="A579" t="s">
        <v>2406</v>
      </c>
      <c r="B579" t="s">
        <v>2865</v>
      </c>
      <c r="C579" t="s">
        <v>2693</v>
      </c>
      <c r="D579">
        <v>88.56618408976523</v>
      </c>
    </row>
    <row r="580" spans="1:4" x14ac:dyDescent="0.25">
      <c r="A580" t="s">
        <v>2406</v>
      </c>
      <c r="B580" t="s">
        <v>2865</v>
      </c>
      <c r="C580" t="s">
        <v>2694</v>
      </c>
      <c r="D580">
        <v>29.036711371643399</v>
      </c>
    </row>
    <row r="581" spans="1:4" x14ac:dyDescent="0.25">
      <c r="A581" t="s">
        <v>2406</v>
      </c>
      <c r="B581" t="s">
        <v>2865</v>
      </c>
      <c r="C581" t="s">
        <v>2695</v>
      </c>
      <c r="D581">
        <v>0</v>
      </c>
    </row>
    <row r="582" spans="1:4" x14ac:dyDescent="0.25">
      <c r="A582" t="s">
        <v>2406</v>
      </c>
      <c r="B582" t="s">
        <v>2865</v>
      </c>
      <c r="C582" t="s">
        <v>2696</v>
      </c>
      <c r="D582">
        <v>0</v>
      </c>
    </row>
    <row r="583" spans="1:4" x14ac:dyDescent="0.25">
      <c r="A583" t="s">
        <v>2406</v>
      </c>
      <c r="B583" t="s">
        <v>2865</v>
      </c>
      <c r="C583" t="s">
        <v>2697</v>
      </c>
      <c r="D583">
        <v>0</v>
      </c>
    </row>
    <row r="584" spans="1:4" x14ac:dyDescent="0.25">
      <c r="A584" t="s">
        <v>2406</v>
      </c>
      <c r="B584" t="s">
        <v>2865</v>
      </c>
      <c r="C584" t="s">
        <v>2698</v>
      </c>
      <c r="D584">
        <v>0</v>
      </c>
    </row>
    <row r="585" spans="1:4" x14ac:dyDescent="0.25">
      <c r="A585" t="s">
        <v>2406</v>
      </c>
      <c r="B585" t="s">
        <v>2865</v>
      </c>
      <c r="C585" t="s">
        <v>2944</v>
      </c>
      <c r="D585">
        <v>0</v>
      </c>
    </row>
    <row r="586" spans="1:4" x14ac:dyDescent="0.25">
      <c r="A586" t="s">
        <v>2406</v>
      </c>
      <c r="B586" t="s">
        <v>2862</v>
      </c>
      <c r="C586" t="s">
        <v>2690</v>
      </c>
      <c r="D586">
        <v>149.53419258785232</v>
      </c>
    </row>
    <row r="587" spans="1:4" x14ac:dyDescent="0.25">
      <c r="A587" t="s">
        <v>2406</v>
      </c>
      <c r="B587" t="s">
        <v>2862</v>
      </c>
      <c r="C587" t="s">
        <v>2691</v>
      </c>
      <c r="D587">
        <v>28.370389494907258</v>
      </c>
    </row>
    <row r="588" spans="1:4" x14ac:dyDescent="0.25">
      <c r="A588" t="s">
        <v>2406</v>
      </c>
      <c r="B588" t="s">
        <v>2862</v>
      </c>
      <c r="C588" t="s">
        <v>2692</v>
      </c>
      <c r="D588">
        <v>6.3920185583686564</v>
      </c>
    </row>
    <row r="589" spans="1:4" x14ac:dyDescent="0.25">
      <c r="A589" t="s">
        <v>2406</v>
      </c>
      <c r="B589" t="s">
        <v>2862</v>
      </c>
      <c r="C589" t="s">
        <v>2693</v>
      </c>
      <c r="D589">
        <v>2.3322761051880168</v>
      </c>
    </row>
    <row r="590" spans="1:4" x14ac:dyDescent="0.25">
      <c r="A590" t="s">
        <v>2406</v>
      </c>
      <c r="B590" t="s">
        <v>2862</v>
      </c>
      <c r="C590" t="s">
        <v>2694</v>
      </c>
      <c r="D590">
        <v>2.1104526482420582</v>
      </c>
    </row>
    <row r="591" spans="1:4" x14ac:dyDescent="0.25">
      <c r="A591" t="s">
        <v>2406</v>
      </c>
      <c r="B591" t="s">
        <v>2862</v>
      </c>
      <c r="C591" t="s">
        <v>2695</v>
      </c>
      <c r="D591">
        <v>0.69923204965988595</v>
      </c>
    </row>
    <row r="592" spans="1:4" x14ac:dyDescent="0.25">
      <c r="A592" t="s">
        <v>2406</v>
      </c>
      <c r="B592" t="s">
        <v>2862</v>
      </c>
      <c r="C592" t="s">
        <v>2696</v>
      </c>
      <c r="D592">
        <v>0.69374127901465488</v>
      </c>
    </row>
    <row r="593" spans="1:4" x14ac:dyDescent="0.25">
      <c r="A593" t="s">
        <v>2406</v>
      </c>
      <c r="B593" t="s">
        <v>2862</v>
      </c>
      <c r="C593" t="s">
        <v>2697</v>
      </c>
      <c r="D593">
        <v>0.67668833740181755</v>
      </c>
    </row>
    <row r="594" spans="1:4" x14ac:dyDescent="0.25">
      <c r="A594" t="s">
        <v>2406</v>
      </c>
      <c r="B594" t="s">
        <v>2862</v>
      </c>
      <c r="C594" t="s">
        <v>2698</v>
      </c>
      <c r="D594">
        <v>0.67668833740181755</v>
      </c>
    </row>
    <row r="595" spans="1:4" x14ac:dyDescent="0.25">
      <c r="A595" t="s">
        <v>2406</v>
      </c>
      <c r="B595" t="s">
        <v>2862</v>
      </c>
      <c r="C595" t="s">
        <v>2944</v>
      </c>
      <c r="D595">
        <v>4.6991253919636486</v>
      </c>
    </row>
    <row r="596" spans="1:4" x14ac:dyDescent="0.25">
      <c r="A596" t="s">
        <v>2406</v>
      </c>
      <c r="B596" t="s">
        <v>2868</v>
      </c>
      <c r="C596" t="s">
        <v>2690</v>
      </c>
      <c r="D596">
        <v>5.6380304871130393</v>
      </c>
    </row>
    <row r="597" spans="1:4" x14ac:dyDescent="0.25">
      <c r="A597" t="s">
        <v>2406</v>
      </c>
      <c r="B597" t="s">
        <v>2868</v>
      </c>
      <c r="C597" t="s">
        <v>2691</v>
      </c>
      <c r="D597">
        <v>3.37191628869625E-2</v>
      </c>
    </row>
    <row r="598" spans="1:4" x14ac:dyDescent="0.25">
      <c r="A598" t="s">
        <v>2406</v>
      </c>
      <c r="B598" t="s">
        <v>2868</v>
      </c>
      <c r="C598" t="s">
        <v>2692</v>
      </c>
      <c r="D598">
        <v>0</v>
      </c>
    </row>
    <row r="599" spans="1:4" x14ac:dyDescent="0.25">
      <c r="A599" t="s">
        <v>2406</v>
      </c>
      <c r="B599" t="s">
        <v>2868</v>
      </c>
      <c r="C599" t="s">
        <v>2693</v>
      </c>
      <c r="D599">
        <v>0</v>
      </c>
    </row>
    <row r="600" spans="1:4" x14ac:dyDescent="0.25">
      <c r="A600" t="s">
        <v>2406</v>
      </c>
      <c r="B600" t="s">
        <v>2868</v>
      </c>
      <c r="C600" t="s">
        <v>2694</v>
      </c>
      <c r="D600">
        <v>0</v>
      </c>
    </row>
    <row r="601" spans="1:4" x14ac:dyDescent="0.25">
      <c r="A601" t="s">
        <v>2406</v>
      </c>
      <c r="B601" t="s">
        <v>2868</v>
      </c>
      <c r="C601" t="s">
        <v>2695</v>
      </c>
      <c r="D601">
        <v>0</v>
      </c>
    </row>
    <row r="602" spans="1:4" x14ac:dyDescent="0.25">
      <c r="A602" t="s">
        <v>2406</v>
      </c>
      <c r="B602" t="s">
        <v>2868</v>
      </c>
      <c r="C602" t="s">
        <v>2696</v>
      </c>
      <c r="D602">
        <v>0</v>
      </c>
    </row>
    <row r="603" spans="1:4" x14ac:dyDescent="0.25">
      <c r="A603" t="s">
        <v>2406</v>
      </c>
      <c r="B603" t="s">
        <v>2868</v>
      </c>
      <c r="C603" t="s">
        <v>2697</v>
      </c>
      <c r="D603">
        <v>0</v>
      </c>
    </row>
    <row r="604" spans="1:4" x14ac:dyDescent="0.25">
      <c r="A604" t="s">
        <v>2406</v>
      </c>
      <c r="B604" t="s">
        <v>2868</v>
      </c>
      <c r="C604" t="s">
        <v>2698</v>
      </c>
      <c r="D604">
        <v>0</v>
      </c>
    </row>
    <row r="605" spans="1:4" x14ac:dyDescent="0.25">
      <c r="A605" t="s">
        <v>2406</v>
      </c>
      <c r="B605" t="s">
        <v>2868</v>
      </c>
      <c r="C605" t="s">
        <v>2944</v>
      </c>
      <c r="D605">
        <v>0</v>
      </c>
    </row>
    <row r="606" spans="1:4" x14ac:dyDescent="0.25">
      <c r="A606" t="s">
        <v>2406</v>
      </c>
      <c r="B606" t="s">
        <v>2859</v>
      </c>
      <c r="C606" t="s">
        <v>2690</v>
      </c>
      <c r="D606">
        <v>2762.8713440212409</v>
      </c>
    </row>
    <row r="607" spans="1:4" x14ac:dyDescent="0.25">
      <c r="A607" t="s">
        <v>2406</v>
      </c>
      <c r="B607" t="s">
        <v>2859</v>
      </c>
      <c r="C607" t="s">
        <v>2691</v>
      </c>
      <c r="D607">
        <v>1054.1455873185835</v>
      </c>
    </row>
    <row r="608" spans="1:4" x14ac:dyDescent="0.25">
      <c r="A608" t="s">
        <v>2406</v>
      </c>
      <c r="B608" t="s">
        <v>2859</v>
      </c>
      <c r="C608" t="s">
        <v>2692</v>
      </c>
      <c r="D608">
        <v>231.71171776735846</v>
      </c>
    </row>
    <row r="609" spans="1:4" x14ac:dyDescent="0.25">
      <c r="A609" t="s">
        <v>2406</v>
      </c>
      <c r="B609" t="s">
        <v>2859</v>
      </c>
      <c r="C609" t="s">
        <v>2693</v>
      </c>
      <c r="D609">
        <v>26.948878558624184</v>
      </c>
    </row>
    <row r="610" spans="1:4" x14ac:dyDescent="0.25">
      <c r="A610" t="s">
        <v>2406</v>
      </c>
      <c r="B610" t="s">
        <v>2859</v>
      </c>
      <c r="C610" t="s">
        <v>2694</v>
      </c>
      <c r="D610">
        <v>13.352411503596459</v>
      </c>
    </row>
    <row r="611" spans="1:4" x14ac:dyDescent="0.25">
      <c r="A611" t="s">
        <v>2406</v>
      </c>
      <c r="B611" t="s">
        <v>2859</v>
      </c>
      <c r="C611" t="s">
        <v>2695</v>
      </c>
      <c r="D611">
        <v>4.337815247154146</v>
      </c>
    </row>
    <row r="612" spans="1:4" x14ac:dyDescent="0.25">
      <c r="A612" t="s">
        <v>2406</v>
      </c>
      <c r="B612" t="s">
        <v>2859</v>
      </c>
      <c r="C612" t="s">
        <v>2696</v>
      </c>
      <c r="D612">
        <v>3.3335326141026136</v>
      </c>
    </row>
    <row r="613" spans="1:4" x14ac:dyDescent="0.25">
      <c r="A613" t="s">
        <v>2406</v>
      </c>
      <c r="B613" t="s">
        <v>2859</v>
      </c>
      <c r="C613" t="s">
        <v>2697</v>
      </c>
      <c r="D613">
        <v>2.4432563246766121</v>
      </c>
    </row>
    <row r="614" spans="1:4" x14ac:dyDescent="0.25">
      <c r="A614" t="s">
        <v>2406</v>
      </c>
      <c r="B614" t="s">
        <v>2859</v>
      </c>
      <c r="C614" t="s">
        <v>2698</v>
      </c>
      <c r="D614">
        <v>1.8153596434413963</v>
      </c>
    </row>
    <row r="615" spans="1:4" x14ac:dyDescent="0.25">
      <c r="A615" t="s">
        <v>2406</v>
      </c>
      <c r="B615" t="s">
        <v>2859</v>
      </c>
      <c r="C615" t="s">
        <v>2944</v>
      </c>
      <c r="D615">
        <v>8.5990549012094117</v>
      </c>
    </row>
    <row r="616" spans="1:4" x14ac:dyDescent="0.25">
      <c r="A616" t="s">
        <v>2406</v>
      </c>
      <c r="B616" t="s">
        <v>2864</v>
      </c>
      <c r="C616" t="s">
        <v>2690</v>
      </c>
      <c r="D616">
        <v>145.59269304395937</v>
      </c>
    </row>
    <row r="617" spans="1:4" x14ac:dyDescent="0.25">
      <c r="A617" t="s">
        <v>2406</v>
      </c>
      <c r="B617" t="s">
        <v>2864</v>
      </c>
      <c r="C617" t="s">
        <v>2691</v>
      </c>
      <c r="D617">
        <v>62.998217932045314</v>
      </c>
    </row>
    <row r="618" spans="1:4" x14ac:dyDescent="0.25">
      <c r="A618" t="s">
        <v>2406</v>
      </c>
      <c r="B618" t="s">
        <v>2864</v>
      </c>
      <c r="C618" t="s">
        <v>2692</v>
      </c>
      <c r="D618">
        <v>21.212095965313317</v>
      </c>
    </row>
    <row r="619" spans="1:4" x14ac:dyDescent="0.25">
      <c r="A619" t="s">
        <v>2406</v>
      </c>
      <c r="B619" t="s">
        <v>2864</v>
      </c>
      <c r="C619" t="s">
        <v>2693</v>
      </c>
      <c r="D619">
        <v>2.6921435702076382</v>
      </c>
    </row>
    <row r="620" spans="1:4" x14ac:dyDescent="0.25">
      <c r="A620" t="s">
        <v>2406</v>
      </c>
      <c r="B620" t="s">
        <v>2864</v>
      </c>
      <c r="C620" t="s">
        <v>2694</v>
      </c>
      <c r="D620">
        <v>1.2218939352602973</v>
      </c>
    </row>
    <row r="621" spans="1:4" x14ac:dyDescent="0.25">
      <c r="A621" t="s">
        <v>2406</v>
      </c>
      <c r="B621" t="s">
        <v>2864</v>
      </c>
      <c r="C621" t="s">
        <v>2695</v>
      </c>
      <c r="D621">
        <v>0.46900594658728861</v>
      </c>
    </row>
    <row r="622" spans="1:4" x14ac:dyDescent="0.25">
      <c r="A622" t="s">
        <v>2406</v>
      </c>
      <c r="B622" t="s">
        <v>2864</v>
      </c>
      <c r="C622" t="s">
        <v>2696</v>
      </c>
      <c r="D622">
        <v>0.35235870039933198</v>
      </c>
    </row>
    <row r="623" spans="1:4" x14ac:dyDescent="0.25">
      <c r="A623" t="s">
        <v>2406</v>
      </c>
      <c r="B623" t="s">
        <v>2864</v>
      </c>
      <c r="C623" t="s">
        <v>2697</v>
      </c>
      <c r="D623">
        <v>0.23334543304401498</v>
      </c>
    </row>
    <row r="624" spans="1:4" x14ac:dyDescent="0.25">
      <c r="A624" t="s">
        <v>2406</v>
      </c>
      <c r="B624" t="s">
        <v>2864</v>
      </c>
      <c r="C624" t="s">
        <v>2698</v>
      </c>
      <c r="D624">
        <v>0.20268945404298147</v>
      </c>
    </row>
    <row r="625" spans="1:4" x14ac:dyDescent="0.25">
      <c r="A625" t="s">
        <v>2406</v>
      </c>
      <c r="B625" t="s">
        <v>2864</v>
      </c>
      <c r="C625" t="s">
        <v>2944</v>
      </c>
      <c r="D625">
        <v>0.5835948991403711</v>
      </c>
    </row>
    <row r="626" spans="1:4" x14ac:dyDescent="0.25">
      <c r="A626" t="s">
        <v>2406</v>
      </c>
      <c r="B626" t="s">
        <v>2867</v>
      </c>
      <c r="C626" t="s">
        <v>2690</v>
      </c>
      <c r="D626">
        <v>88.765523853159678</v>
      </c>
    </row>
    <row r="627" spans="1:4" x14ac:dyDescent="0.25">
      <c r="A627" t="s">
        <v>2406</v>
      </c>
      <c r="B627" t="s">
        <v>2867</v>
      </c>
      <c r="C627" t="s">
        <v>2691</v>
      </c>
      <c r="D627">
        <v>31.515151780077254</v>
      </c>
    </row>
    <row r="628" spans="1:4" x14ac:dyDescent="0.25">
      <c r="A628" t="s">
        <v>2406</v>
      </c>
      <c r="B628" t="s">
        <v>2867</v>
      </c>
      <c r="C628" t="s">
        <v>2692</v>
      </c>
      <c r="D628">
        <v>2.1973019258265203</v>
      </c>
    </row>
    <row r="629" spans="1:4" x14ac:dyDescent="0.25">
      <c r="A629" t="s">
        <v>2406</v>
      </c>
      <c r="B629" t="s">
        <v>2867</v>
      </c>
      <c r="C629" t="s">
        <v>2693</v>
      </c>
      <c r="D629">
        <v>1.1991496668270096</v>
      </c>
    </row>
    <row r="630" spans="1:4" x14ac:dyDescent="0.25">
      <c r="A630" t="s">
        <v>2406</v>
      </c>
      <c r="B630" t="s">
        <v>2867</v>
      </c>
      <c r="C630" t="s">
        <v>2694</v>
      </c>
      <c r="D630">
        <v>1.1991496668270096</v>
      </c>
    </row>
    <row r="631" spans="1:4" x14ac:dyDescent="0.25">
      <c r="A631" t="s">
        <v>2406</v>
      </c>
      <c r="B631" t="s">
        <v>2867</v>
      </c>
      <c r="C631" t="s">
        <v>2695</v>
      </c>
      <c r="D631">
        <v>0.59957483341350482</v>
      </c>
    </row>
    <row r="632" spans="1:4" x14ac:dyDescent="0.25">
      <c r="A632" t="s">
        <v>2406</v>
      </c>
      <c r="B632" t="s">
        <v>2867</v>
      </c>
      <c r="C632" t="s">
        <v>2696</v>
      </c>
      <c r="D632">
        <v>0.59957483341350482</v>
      </c>
    </row>
    <row r="633" spans="1:4" x14ac:dyDescent="0.25">
      <c r="A633" t="s">
        <v>2406</v>
      </c>
      <c r="B633" t="s">
        <v>2867</v>
      </c>
      <c r="C633" t="s">
        <v>2697</v>
      </c>
      <c r="D633">
        <v>0.25908561489587234</v>
      </c>
    </row>
    <row r="634" spans="1:4" x14ac:dyDescent="0.25">
      <c r="A634" t="s">
        <v>2406</v>
      </c>
      <c r="B634" t="s">
        <v>2867</v>
      </c>
      <c r="C634" t="s">
        <v>2698</v>
      </c>
      <c r="D634">
        <v>0.22759183138626105</v>
      </c>
    </row>
    <row r="635" spans="1:4" x14ac:dyDescent="0.25">
      <c r="A635" t="s">
        <v>2406</v>
      </c>
      <c r="B635" t="s">
        <v>2867</v>
      </c>
      <c r="C635" t="s">
        <v>2944</v>
      </c>
      <c r="D635">
        <v>1.8555353141733699</v>
      </c>
    </row>
    <row r="636" spans="1:4" x14ac:dyDescent="0.25">
      <c r="A636" t="s">
        <v>2406</v>
      </c>
      <c r="B636" t="s">
        <v>2863</v>
      </c>
      <c r="C636" t="s">
        <v>2690</v>
      </c>
      <c r="D636">
        <v>112.53747242924398</v>
      </c>
    </row>
    <row r="637" spans="1:4" x14ac:dyDescent="0.25">
      <c r="A637" t="s">
        <v>2406</v>
      </c>
      <c r="B637" t="s">
        <v>2863</v>
      </c>
      <c r="C637" t="s">
        <v>2691</v>
      </c>
      <c r="D637">
        <v>20.428491155811919</v>
      </c>
    </row>
    <row r="638" spans="1:4" x14ac:dyDescent="0.25">
      <c r="A638" t="s">
        <v>2406</v>
      </c>
      <c r="B638" t="s">
        <v>2863</v>
      </c>
      <c r="C638" t="s">
        <v>2692</v>
      </c>
      <c r="D638">
        <v>9.5441948777650509</v>
      </c>
    </row>
    <row r="639" spans="1:4" x14ac:dyDescent="0.25">
      <c r="A639" t="s">
        <v>2406</v>
      </c>
      <c r="B639" t="s">
        <v>2863</v>
      </c>
      <c r="C639" t="s">
        <v>2693</v>
      </c>
      <c r="D639">
        <v>4.8373840598535534</v>
      </c>
    </row>
    <row r="640" spans="1:4" x14ac:dyDescent="0.25">
      <c r="A640" t="s">
        <v>2406</v>
      </c>
      <c r="B640" t="s">
        <v>2863</v>
      </c>
      <c r="C640" t="s">
        <v>2694</v>
      </c>
      <c r="D640">
        <v>0.94701072421738508</v>
      </c>
    </row>
    <row r="641" spans="1:4" x14ac:dyDescent="0.25">
      <c r="A641" t="s">
        <v>2406</v>
      </c>
      <c r="B641" t="s">
        <v>2863</v>
      </c>
      <c r="C641" t="s">
        <v>2695</v>
      </c>
      <c r="D641">
        <v>1.1251006073648648</v>
      </c>
    </row>
    <row r="642" spans="1:4" x14ac:dyDescent="0.25">
      <c r="A642" t="s">
        <v>2406</v>
      </c>
      <c r="B642" t="s">
        <v>2863</v>
      </c>
      <c r="C642" t="s">
        <v>2696</v>
      </c>
      <c r="D642">
        <v>0.36323538736486483</v>
      </c>
    </row>
    <row r="643" spans="1:4" x14ac:dyDescent="0.25">
      <c r="A643" t="s">
        <v>2406</v>
      </c>
      <c r="B643" t="s">
        <v>2863</v>
      </c>
      <c r="C643" t="s">
        <v>2697</v>
      </c>
      <c r="D643">
        <v>3.5373577364864864E-2</v>
      </c>
    </row>
    <row r="644" spans="1:4" x14ac:dyDescent="0.25">
      <c r="A644" t="s">
        <v>2406</v>
      </c>
      <c r="B644" t="s">
        <v>2863</v>
      </c>
      <c r="C644" t="s">
        <v>2698</v>
      </c>
      <c r="D644">
        <v>1.0190975289250361</v>
      </c>
    </row>
    <row r="645" spans="1:4" x14ac:dyDescent="0.25">
      <c r="A645" t="s">
        <v>2406</v>
      </c>
      <c r="B645" t="s">
        <v>2863</v>
      </c>
      <c r="C645" t="s">
        <v>2944</v>
      </c>
      <c r="D645">
        <v>0.94283140208847749</v>
      </c>
    </row>
    <row r="646" spans="1:4" x14ac:dyDescent="0.25">
      <c r="A646" t="s">
        <v>2411</v>
      </c>
      <c r="B646" t="s">
        <v>2866</v>
      </c>
      <c r="C646" t="s">
        <v>2690</v>
      </c>
      <c r="D646">
        <v>2499.7824721169186</v>
      </c>
    </row>
    <row r="647" spans="1:4" x14ac:dyDescent="0.25">
      <c r="A647" t="s">
        <v>2411</v>
      </c>
      <c r="B647" t="s">
        <v>2866</v>
      </c>
      <c r="C647" t="s">
        <v>2691</v>
      </c>
      <c r="D647">
        <v>1937.8127301137317</v>
      </c>
    </row>
    <row r="648" spans="1:4" x14ac:dyDescent="0.25">
      <c r="A648" t="s">
        <v>2411</v>
      </c>
      <c r="B648" t="s">
        <v>2866</v>
      </c>
      <c r="C648" t="s">
        <v>2692</v>
      </c>
      <c r="D648">
        <v>523.45870356598141</v>
      </c>
    </row>
    <row r="649" spans="1:4" x14ac:dyDescent="0.25">
      <c r="A649" t="s">
        <v>2411</v>
      </c>
      <c r="B649" t="s">
        <v>2866</v>
      </c>
      <c r="C649" t="s">
        <v>2693</v>
      </c>
      <c r="D649">
        <v>27.64786346712912</v>
      </c>
    </row>
    <row r="650" spans="1:4" x14ac:dyDescent="0.25">
      <c r="A650" t="s">
        <v>2411</v>
      </c>
      <c r="B650" t="s">
        <v>2866</v>
      </c>
      <c r="C650" t="s">
        <v>2694</v>
      </c>
      <c r="D650">
        <v>8.3009857488529519</v>
      </c>
    </row>
    <row r="651" spans="1:4" x14ac:dyDescent="0.25">
      <c r="A651" t="s">
        <v>2411</v>
      </c>
      <c r="B651" t="s">
        <v>2866</v>
      </c>
      <c r="C651" t="s">
        <v>2695</v>
      </c>
      <c r="D651">
        <v>0.96058878293581051</v>
      </c>
    </row>
    <row r="652" spans="1:4" x14ac:dyDescent="0.25">
      <c r="A652" t="s">
        <v>2411</v>
      </c>
      <c r="B652" t="s">
        <v>2866</v>
      </c>
      <c r="C652" t="s">
        <v>2696</v>
      </c>
      <c r="D652">
        <v>0.45304098565199358</v>
      </c>
    </row>
    <row r="653" spans="1:4" x14ac:dyDescent="0.25">
      <c r="A653" t="s">
        <v>2411</v>
      </c>
      <c r="B653" t="s">
        <v>2866</v>
      </c>
      <c r="C653" t="s">
        <v>2697</v>
      </c>
      <c r="D653">
        <v>0.40582817784459496</v>
      </c>
    </row>
    <row r="654" spans="1:4" x14ac:dyDescent="0.25">
      <c r="A654" t="s">
        <v>2411</v>
      </c>
      <c r="B654" t="s">
        <v>2866</v>
      </c>
      <c r="C654" t="s">
        <v>2698</v>
      </c>
      <c r="D654">
        <v>0.36742824786909345</v>
      </c>
    </row>
    <row r="655" spans="1:4" x14ac:dyDescent="0.25">
      <c r="A655" t="s">
        <v>2411</v>
      </c>
      <c r="B655" t="s">
        <v>2866</v>
      </c>
      <c r="C655" t="s">
        <v>2944</v>
      </c>
      <c r="D655">
        <v>2.0660100930836029</v>
      </c>
    </row>
    <row r="656" spans="1:4" x14ac:dyDescent="0.25">
      <c r="A656" t="s">
        <v>2411</v>
      </c>
      <c r="B656" t="s">
        <v>2860</v>
      </c>
      <c r="C656" t="s">
        <v>2690</v>
      </c>
      <c r="D656">
        <v>12179.490928540052</v>
      </c>
    </row>
    <row r="657" spans="1:4" x14ac:dyDescent="0.25">
      <c r="A657" t="s">
        <v>2411</v>
      </c>
      <c r="B657" t="s">
        <v>2860</v>
      </c>
      <c r="C657" t="s">
        <v>2691</v>
      </c>
      <c r="D657">
        <v>4943.8049647107946</v>
      </c>
    </row>
    <row r="658" spans="1:4" x14ac:dyDescent="0.25">
      <c r="A658" t="s">
        <v>2411</v>
      </c>
      <c r="B658" t="s">
        <v>2860</v>
      </c>
      <c r="C658" t="s">
        <v>2692</v>
      </c>
      <c r="D658">
        <v>1603.3148464860412</v>
      </c>
    </row>
    <row r="659" spans="1:4" x14ac:dyDescent="0.25">
      <c r="A659" t="s">
        <v>2411</v>
      </c>
      <c r="B659" t="s">
        <v>2860</v>
      </c>
      <c r="C659" t="s">
        <v>2693</v>
      </c>
      <c r="D659">
        <v>155.54338673696338</v>
      </c>
    </row>
    <row r="660" spans="1:4" x14ac:dyDescent="0.25">
      <c r="A660" t="s">
        <v>2411</v>
      </c>
      <c r="B660" t="s">
        <v>2860</v>
      </c>
      <c r="C660" t="s">
        <v>2694</v>
      </c>
      <c r="D660">
        <v>57.836241394794328</v>
      </c>
    </row>
    <row r="661" spans="1:4" x14ac:dyDescent="0.25">
      <c r="A661" t="s">
        <v>2411</v>
      </c>
      <c r="B661" t="s">
        <v>2860</v>
      </c>
      <c r="C661" t="s">
        <v>2695</v>
      </c>
      <c r="D661">
        <v>9.5539152565328092</v>
      </c>
    </row>
    <row r="662" spans="1:4" x14ac:dyDescent="0.25">
      <c r="A662" t="s">
        <v>2411</v>
      </c>
      <c r="B662" t="s">
        <v>2860</v>
      </c>
      <c r="C662" t="s">
        <v>2696</v>
      </c>
      <c r="D662">
        <v>3.2302756355973159</v>
      </c>
    </row>
    <row r="663" spans="1:4" x14ac:dyDescent="0.25">
      <c r="A663" t="s">
        <v>2411</v>
      </c>
      <c r="B663" t="s">
        <v>2860</v>
      </c>
      <c r="C663" t="s">
        <v>2697</v>
      </c>
      <c r="D663">
        <v>3.0320853477495082</v>
      </c>
    </row>
    <row r="664" spans="1:4" x14ac:dyDescent="0.25">
      <c r="A664" t="s">
        <v>2411</v>
      </c>
      <c r="B664" t="s">
        <v>2860</v>
      </c>
      <c r="C664" t="s">
        <v>2698</v>
      </c>
      <c r="D664">
        <v>2.3131360177739233</v>
      </c>
    </row>
    <row r="665" spans="1:4" x14ac:dyDescent="0.25">
      <c r="A665" t="s">
        <v>2411</v>
      </c>
      <c r="B665" t="s">
        <v>2860</v>
      </c>
      <c r="C665" t="s">
        <v>2944</v>
      </c>
      <c r="D665">
        <v>4.9190021637102026</v>
      </c>
    </row>
    <row r="666" spans="1:4" x14ac:dyDescent="0.25">
      <c r="A666" t="s">
        <v>2411</v>
      </c>
      <c r="B666" t="s">
        <v>2861</v>
      </c>
      <c r="C666" t="s">
        <v>2690</v>
      </c>
      <c r="D666">
        <v>9773.7493700401865</v>
      </c>
    </row>
    <row r="667" spans="1:4" x14ac:dyDescent="0.25">
      <c r="A667" t="s">
        <v>2411</v>
      </c>
      <c r="B667" t="s">
        <v>2861</v>
      </c>
      <c r="C667" t="s">
        <v>2691</v>
      </c>
      <c r="D667">
        <v>7745.5221505406562</v>
      </c>
    </row>
    <row r="668" spans="1:4" x14ac:dyDescent="0.25">
      <c r="A668" t="s">
        <v>2411</v>
      </c>
      <c r="B668" t="s">
        <v>2861</v>
      </c>
      <c r="C668" t="s">
        <v>2692</v>
      </c>
      <c r="D668">
        <v>3777.067413353453</v>
      </c>
    </row>
    <row r="669" spans="1:4" x14ac:dyDescent="0.25">
      <c r="A669" t="s">
        <v>2411</v>
      </c>
      <c r="B669" t="s">
        <v>2861</v>
      </c>
      <c r="C669" t="s">
        <v>2693</v>
      </c>
      <c r="D669">
        <v>786.52486298479675</v>
      </c>
    </row>
    <row r="670" spans="1:4" x14ac:dyDescent="0.25">
      <c r="A670" t="s">
        <v>2411</v>
      </c>
      <c r="B670" t="s">
        <v>2861</v>
      </c>
      <c r="C670" t="s">
        <v>2694</v>
      </c>
      <c r="D670">
        <v>182.12155635058062</v>
      </c>
    </row>
    <row r="671" spans="1:4" x14ac:dyDescent="0.25">
      <c r="A671" t="s">
        <v>2411</v>
      </c>
      <c r="B671" t="s">
        <v>2861</v>
      </c>
      <c r="C671" t="s">
        <v>2695</v>
      </c>
      <c r="D671">
        <v>2.9918813310815575</v>
      </c>
    </row>
    <row r="672" spans="1:4" x14ac:dyDescent="0.25">
      <c r="A672" t="s">
        <v>2411</v>
      </c>
      <c r="B672" t="s">
        <v>2861</v>
      </c>
      <c r="C672" t="s">
        <v>2696</v>
      </c>
      <c r="D672">
        <v>1.1144133380878836</v>
      </c>
    </row>
    <row r="673" spans="1:4" x14ac:dyDescent="0.25">
      <c r="A673" t="s">
        <v>2411</v>
      </c>
      <c r="B673" t="s">
        <v>2861</v>
      </c>
      <c r="C673" t="s">
        <v>2697</v>
      </c>
      <c r="D673">
        <v>0.64754559811253221</v>
      </c>
    </row>
    <row r="674" spans="1:4" x14ac:dyDescent="0.25">
      <c r="A674" t="s">
        <v>2411</v>
      </c>
      <c r="B674" t="s">
        <v>2861</v>
      </c>
      <c r="C674" t="s">
        <v>2698</v>
      </c>
      <c r="D674">
        <v>0.47739481147723967</v>
      </c>
    </row>
    <row r="675" spans="1:4" x14ac:dyDescent="0.25">
      <c r="A675" t="s">
        <v>2411</v>
      </c>
      <c r="B675" t="s">
        <v>2861</v>
      </c>
      <c r="C675" t="s">
        <v>2944</v>
      </c>
      <c r="D675">
        <v>1.3543008415824263</v>
      </c>
    </row>
    <row r="676" spans="1:4" x14ac:dyDescent="0.25">
      <c r="A676" t="s">
        <v>2411</v>
      </c>
      <c r="B676" t="s">
        <v>2865</v>
      </c>
      <c r="C676" t="s">
        <v>2690</v>
      </c>
      <c r="D676">
        <v>1334.1733560600251</v>
      </c>
    </row>
    <row r="677" spans="1:4" x14ac:dyDescent="0.25">
      <c r="A677" t="s">
        <v>2411</v>
      </c>
      <c r="B677" t="s">
        <v>2865</v>
      </c>
      <c r="C677" t="s">
        <v>2691</v>
      </c>
      <c r="D677">
        <v>1016.2184901558245</v>
      </c>
    </row>
    <row r="678" spans="1:4" x14ac:dyDescent="0.25">
      <c r="A678" t="s">
        <v>2411</v>
      </c>
      <c r="B678" t="s">
        <v>2865</v>
      </c>
      <c r="C678" t="s">
        <v>2692</v>
      </c>
      <c r="D678">
        <v>334.92194330732241</v>
      </c>
    </row>
    <row r="679" spans="1:4" x14ac:dyDescent="0.25">
      <c r="A679" t="s">
        <v>2411</v>
      </c>
      <c r="B679" t="s">
        <v>2865</v>
      </c>
      <c r="C679" t="s">
        <v>2693</v>
      </c>
      <c r="D679">
        <v>6.8462103670985366</v>
      </c>
    </row>
    <row r="680" spans="1:4" x14ac:dyDescent="0.25">
      <c r="A680" t="s">
        <v>2411</v>
      </c>
      <c r="B680" t="s">
        <v>2865</v>
      </c>
      <c r="C680" t="s">
        <v>2694</v>
      </c>
      <c r="D680">
        <v>2.1269117437587117</v>
      </c>
    </row>
    <row r="681" spans="1:4" x14ac:dyDescent="0.25">
      <c r="A681" t="s">
        <v>2411</v>
      </c>
      <c r="B681" t="s">
        <v>2865</v>
      </c>
      <c r="C681" t="s">
        <v>2695</v>
      </c>
      <c r="D681">
        <v>0.80418377087679949</v>
      </c>
    </row>
    <row r="682" spans="1:4" x14ac:dyDescent="0.25">
      <c r="A682" t="s">
        <v>2411</v>
      </c>
      <c r="B682" t="s">
        <v>2865</v>
      </c>
      <c r="C682" t="s">
        <v>2696</v>
      </c>
      <c r="D682">
        <v>0.80418377087679949</v>
      </c>
    </row>
    <row r="683" spans="1:4" x14ac:dyDescent="0.25">
      <c r="A683" t="s">
        <v>2411</v>
      </c>
      <c r="B683" t="s">
        <v>2865</v>
      </c>
      <c r="C683" t="s">
        <v>2697</v>
      </c>
      <c r="D683">
        <v>0.80418377087679949</v>
      </c>
    </row>
    <row r="684" spans="1:4" x14ac:dyDescent="0.25">
      <c r="A684" t="s">
        <v>2411</v>
      </c>
      <c r="B684" t="s">
        <v>2865</v>
      </c>
      <c r="C684" t="s">
        <v>2698</v>
      </c>
      <c r="D684">
        <v>0.80418377087679949</v>
      </c>
    </row>
    <row r="685" spans="1:4" x14ac:dyDescent="0.25">
      <c r="A685" t="s">
        <v>2411</v>
      </c>
      <c r="B685" t="s">
        <v>2865</v>
      </c>
      <c r="C685" t="s">
        <v>2944</v>
      </c>
      <c r="D685">
        <v>5.8071310424640101</v>
      </c>
    </row>
    <row r="686" spans="1:4" x14ac:dyDescent="0.25">
      <c r="A686" t="s">
        <v>2411</v>
      </c>
      <c r="B686" t="s">
        <v>2862</v>
      </c>
      <c r="C686" t="s">
        <v>2690</v>
      </c>
      <c r="D686">
        <v>10529.451417432223</v>
      </c>
    </row>
    <row r="687" spans="1:4" x14ac:dyDescent="0.25">
      <c r="A687" t="s">
        <v>2411</v>
      </c>
      <c r="B687" t="s">
        <v>2862</v>
      </c>
      <c r="C687" t="s">
        <v>2691</v>
      </c>
      <c r="D687">
        <v>7061.5139876127414</v>
      </c>
    </row>
    <row r="688" spans="1:4" x14ac:dyDescent="0.25">
      <c r="A688" t="s">
        <v>2411</v>
      </c>
      <c r="B688" t="s">
        <v>2862</v>
      </c>
      <c r="C688" t="s">
        <v>2692</v>
      </c>
      <c r="D688">
        <v>1857.5404289699288</v>
      </c>
    </row>
    <row r="689" spans="1:4" x14ac:dyDescent="0.25">
      <c r="A689" t="s">
        <v>2411</v>
      </c>
      <c r="B689" t="s">
        <v>2862</v>
      </c>
      <c r="C689" t="s">
        <v>2693</v>
      </c>
      <c r="D689">
        <v>37.98424507525521</v>
      </c>
    </row>
    <row r="690" spans="1:4" x14ac:dyDescent="0.25">
      <c r="A690" t="s">
        <v>2411</v>
      </c>
      <c r="B690" t="s">
        <v>2862</v>
      </c>
      <c r="C690" t="s">
        <v>2694</v>
      </c>
      <c r="D690">
        <v>6.9180043103434725</v>
      </c>
    </row>
    <row r="691" spans="1:4" x14ac:dyDescent="0.25">
      <c r="A691" t="s">
        <v>2411</v>
      </c>
      <c r="B691" t="s">
        <v>2862</v>
      </c>
      <c r="C691" t="s">
        <v>2695</v>
      </c>
      <c r="D691">
        <v>1.5292133036665001</v>
      </c>
    </row>
    <row r="692" spans="1:4" x14ac:dyDescent="0.25">
      <c r="A692" t="s">
        <v>2411</v>
      </c>
      <c r="B692" t="s">
        <v>2862</v>
      </c>
      <c r="C692" t="s">
        <v>2696</v>
      </c>
      <c r="D692">
        <v>1.2038071516036388</v>
      </c>
    </row>
    <row r="693" spans="1:4" x14ac:dyDescent="0.25">
      <c r="A693" t="s">
        <v>2411</v>
      </c>
      <c r="B693" t="s">
        <v>2862</v>
      </c>
      <c r="C693" t="s">
        <v>2697</v>
      </c>
      <c r="D693">
        <v>0.86121963111952327</v>
      </c>
    </row>
    <row r="694" spans="1:4" x14ac:dyDescent="0.25">
      <c r="A694" t="s">
        <v>2411</v>
      </c>
      <c r="B694" t="s">
        <v>2862</v>
      </c>
      <c r="C694" t="s">
        <v>2698</v>
      </c>
      <c r="D694">
        <v>0.75396537106192474</v>
      </c>
    </row>
    <row r="695" spans="1:4" x14ac:dyDescent="0.25">
      <c r="A695" t="s">
        <v>2411</v>
      </c>
      <c r="B695" t="s">
        <v>2862</v>
      </c>
      <c r="C695" t="s">
        <v>2944</v>
      </c>
      <c r="D695">
        <v>3.9705681420451482</v>
      </c>
    </row>
    <row r="696" spans="1:4" x14ac:dyDescent="0.25">
      <c r="A696" t="s">
        <v>2411</v>
      </c>
      <c r="B696" t="s">
        <v>2868</v>
      </c>
      <c r="C696" t="s">
        <v>2690</v>
      </c>
      <c r="D696">
        <v>3135.5559175467019</v>
      </c>
    </row>
    <row r="697" spans="1:4" x14ac:dyDescent="0.25">
      <c r="A697" t="s">
        <v>2411</v>
      </c>
      <c r="B697" t="s">
        <v>2868</v>
      </c>
      <c r="C697" t="s">
        <v>2691</v>
      </c>
      <c r="D697">
        <v>1881.9710601505326</v>
      </c>
    </row>
    <row r="698" spans="1:4" x14ac:dyDescent="0.25">
      <c r="A698" t="s">
        <v>2411</v>
      </c>
      <c r="B698" t="s">
        <v>2868</v>
      </c>
      <c r="C698" t="s">
        <v>2692</v>
      </c>
      <c r="D698">
        <v>898.51068915472126</v>
      </c>
    </row>
    <row r="699" spans="1:4" x14ac:dyDescent="0.25">
      <c r="A699" t="s">
        <v>2411</v>
      </c>
      <c r="B699" t="s">
        <v>2868</v>
      </c>
      <c r="C699" t="s">
        <v>2693</v>
      </c>
      <c r="D699">
        <v>16.286122579660407</v>
      </c>
    </row>
    <row r="700" spans="1:4" x14ac:dyDescent="0.25">
      <c r="A700" t="s">
        <v>2411</v>
      </c>
      <c r="B700" t="s">
        <v>2868</v>
      </c>
      <c r="C700" t="s">
        <v>2694</v>
      </c>
      <c r="D700">
        <v>1.0128029353483474</v>
      </c>
    </row>
    <row r="701" spans="1:4" x14ac:dyDescent="0.25">
      <c r="A701" t="s">
        <v>2411</v>
      </c>
      <c r="B701" t="s">
        <v>2868</v>
      </c>
      <c r="C701" t="s">
        <v>2695</v>
      </c>
      <c r="D701">
        <v>0.33992373907622214</v>
      </c>
    </row>
    <row r="702" spans="1:4" x14ac:dyDescent="0.25">
      <c r="A702" t="s">
        <v>2411</v>
      </c>
      <c r="B702" t="s">
        <v>2868</v>
      </c>
      <c r="C702" t="s">
        <v>2696</v>
      </c>
      <c r="D702">
        <v>0.22210328329661885</v>
      </c>
    </row>
    <row r="703" spans="1:4" x14ac:dyDescent="0.25">
      <c r="A703" t="s">
        <v>2411</v>
      </c>
      <c r="B703" t="s">
        <v>2868</v>
      </c>
      <c r="C703" t="s">
        <v>2697</v>
      </c>
      <c r="D703">
        <v>0.22210328329661885</v>
      </c>
    </row>
    <row r="704" spans="1:4" x14ac:dyDescent="0.25">
      <c r="A704" t="s">
        <v>2411</v>
      </c>
      <c r="B704" t="s">
        <v>2868</v>
      </c>
      <c r="C704" t="s">
        <v>2698</v>
      </c>
      <c r="D704">
        <v>0.22210328329661885</v>
      </c>
    </row>
    <row r="705" spans="1:4" x14ac:dyDescent="0.25">
      <c r="A705" t="s">
        <v>2411</v>
      </c>
      <c r="B705" t="s">
        <v>2868</v>
      </c>
      <c r="C705" t="s">
        <v>2944</v>
      </c>
      <c r="D705">
        <v>0.57126542406762182</v>
      </c>
    </row>
    <row r="706" spans="1:4" x14ac:dyDescent="0.25">
      <c r="A706" t="s">
        <v>2411</v>
      </c>
      <c r="B706" t="s">
        <v>2859</v>
      </c>
      <c r="C706" t="s">
        <v>2690</v>
      </c>
      <c r="D706">
        <v>156509.79117974505</v>
      </c>
    </row>
    <row r="707" spans="1:4" x14ac:dyDescent="0.25">
      <c r="A707" t="s">
        <v>2411</v>
      </c>
      <c r="B707" t="s">
        <v>2859</v>
      </c>
      <c r="C707" t="s">
        <v>2691</v>
      </c>
      <c r="D707">
        <v>140470.89906503283</v>
      </c>
    </row>
    <row r="708" spans="1:4" x14ac:dyDescent="0.25">
      <c r="A708" t="s">
        <v>2411</v>
      </c>
      <c r="B708" t="s">
        <v>2859</v>
      </c>
      <c r="C708" t="s">
        <v>2692</v>
      </c>
      <c r="D708">
        <v>96888.496959300959</v>
      </c>
    </row>
    <row r="709" spans="1:4" x14ac:dyDescent="0.25">
      <c r="A709" t="s">
        <v>2411</v>
      </c>
      <c r="B709" t="s">
        <v>2859</v>
      </c>
      <c r="C709" t="s">
        <v>2693</v>
      </c>
      <c r="D709">
        <v>25763.553369819281</v>
      </c>
    </row>
    <row r="710" spans="1:4" x14ac:dyDescent="0.25">
      <c r="A710" t="s">
        <v>2411</v>
      </c>
      <c r="B710" t="s">
        <v>2859</v>
      </c>
      <c r="C710" t="s">
        <v>2694</v>
      </c>
      <c r="D710">
        <v>12723.50655713404</v>
      </c>
    </row>
    <row r="711" spans="1:4" x14ac:dyDescent="0.25">
      <c r="A711" t="s">
        <v>2411</v>
      </c>
      <c r="B711" t="s">
        <v>2859</v>
      </c>
      <c r="C711" t="s">
        <v>2695</v>
      </c>
      <c r="D711">
        <v>763.27428306419881</v>
      </c>
    </row>
    <row r="712" spans="1:4" x14ac:dyDescent="0.25">
      <c r="A712" t="s">
        <v>2411</v>
      </c>
      <c r="B712" t="s">
        <v>2859</v>
      </c>
      <c r="C712" t="s">
        <v>2696</v>
      </c>
      <c r="D712">
        <v>183.08865135983092</v>
      </c>
    </row>
    <row r="713" spans="1:4" x14ac:dyDescent="0.25">
      <c r="A713" t="s">
        <v>2411</v>
      </c>
      <c r="B713" t="s">
        <v>2859</v>
      </c>
      <c r="C713" t="s">
        <v>2697</v>
      </c>
      <c r="D713">
        <v>65.405669545547127</v>
      </c>
    </row>
    <row r="714" spans="1:4" x14ac:dyDescent="0.25">
      <c r="A714" t="s">
        <v>2411</v>
      </c>
      <c r="B714" t="s">
        <v>2859</v>
      </c>
      <c r="C714" t="s">
        <v>2698</v>
      </c>
      <c r="D714">
        <v>32.510496422011123</v>
      </c>
    </row>
    <row r="715" spans="1:4" x14ac:dyDescent="0.25">
      <c r="A715" t="s">
        <v>2411</v>
      </c>
      <c r="B715" t="s">
        <v>2859</v>
      </c>
      <c r="C715" t="s">
        <v>2944</v>
      </c>
      <c r="D715">
        <v>84.933781294030226</v>
      </c>
    </row>
    <row r="716" spans="1:4" x14ac:dyDescent="0.25">
      <c r="A716" t="s">
        <v>2411</v>
      </c>
      <c r="B716" t="s">
        <v>2864</v>
      </c>
      <c r="C716" t="s">
        <v>2690</v>
      </c>
      <c r="D716">
        <v>11913.303422519208</v>
      </c>
    </row>
    <row r="717" spans="1:4" x14ac:dyDescent="0.25">
      <c r="A717" t="s">
        <v>2411</v>
      </c>
      <c r="B717" t="s">
        <v>2864</v>
      </c>
      <c r="C717" t="s">
        <v>2691</v>
      </c>
      <c r="D717">
        <v>9170.655943791784</v>
      </c>
    </row>
    <row r="718" spans="1:4" x14ac:dyDescent="0.25">
      <c r="A718" t="s">
        <v>2411</v>
      </c>
      <c r="B718" t="s">
        <v>2864</v>
      </c>
      <c r="C718" t="s">
        <v>2692</v>
      </c>
      <c r="D718">
        <v>5015.4584665309103</v>
      </c>
    </row>
    <row r="719" spans="1:4" x14ac:dyDescent="0.25">
      <c r="A719" t="s">
        <v>2411</v>
      </c>
      <c r="B719" t="s">
        <v>2864</v>
      </c>
      <c r="C719" t="s">
        <v>2693</v>
      </c>
      <c r="D719">
        <v>510.13305370359205</v>
      </c>
    </row>
    <row r="720" spans="1:4" x14ac:dyDescent="0.25">
      <c r="A720" t="s">
        <v>2411</v>
      </c>
      <c r="B720" t="s">
        <v>2864</v>
      </c>
      <c r="C720" t="s">
        <v>2694</v>
      </c>
      <c r="D720">
        <v>120.67807161533048</v>
      </c>
    </row>
    <row r="721" spans="1:4" x14ac:dyDescent="0.25">
      <c r="A721" t="s">
        <v>2411</v>
      </c>
      <c r="B721" t="s">
        <v>2864</v>
      </c>
      <c r="C721" t="s">
        <v>2695</v>
      </c>
      <c r="D721">
        <v>13.897558226927078</v>
      </c>
    </row>
    <row r="722" spans="1:4" x14ac:dyDescent="0.25">
      <c r="A722" t="s">
        <v>2411</v>
      </c>
      <c r="B722" t="s">
        <v>2864</v>
      </c>
      <c r="C722" t="s">
        <v>2696</v>
      </c>
      <c r="D722">
        <v>8.9710553413953136</v>
      </c>
    </row>
    <row r="723" spans="1:4" x14ac:dyDescent="0.25">
      <c r="A723" t="s">
        <v>2411</v>
      </c>
      <c r="B723" t="s">
        <v>2864</v>
      </c>
      <c r="C723" t="s">
        <v>2697</v>
      </c>
      <c r="D723">
        <v>6.8177026275445964</v>
      </c>
    </row>
    <row r="724" spans="1:4" x14ac:dyDescent="0.25">
      <c r="A724" t="s">
        <v>2411</v>
      </c>
      <c r="B724" t="s">
        <v>2864</v>
      </c>
      <c r="C724" t="s">
        <v>2698</v>
      </c>
      <c r="D724">
        <v>5.6948919166009109</v>
      </c>
    </row>
    <row r="725" spans="1:4" x14ac:dyDescent="0.25">
      <c r="A725" t="s">
        <v>2411</v>
      </c>
      <c r="B725" t="s">
        <v>2864</v>
      </c>
      <c r="C725" t="s">
        <v>2944</v>
      </c>
      <c r="D725">
        <v>23.64092627682172</v>
      </c>
    </row>
    <row r="726" spans="1:4" x14ac:dyDescent="0.25">
      <c r="A726" t="s">
        <v>2411</v>
      </c>
      <c r="B726" t="s">
        <v>2867</v>
      </c>
      <c r="C726" t="s">
        <v>2690</v>
      </c>
      <c r="D726">
        <v>2763.4450934148344</v>
      </c>
    </row>
    <row r="727" spans="1:4" x14ac:dyDescent="0.25">
      <c r="A727" t="s">
        <v>2411</v>
      </c>
      <c r="B727" t="s">
        <v>2867</v>
      </c>
      <c r="C727" t="s">
        <v>2691</v>
      </c>
      <c r="D727">
        <v>1717.4026710588455</v>
      </c>
    </row>
    <row r="728" spans="1:4" x14ac:dyDescent="0.25">
      <c r="A728" t="s">
        <v>2411</v>
      </c>
      <c r="B728" t="s">
        <v>2867</v>
      </c>
      <c r="C728" t="s">
        <v>2692</v>
      </c>
      <c r="D728">
        <v>379.18232538727005</v>
      </c>
    </row>
    <row r="729" spans="1:4" x14ac:dyDescent="0.25">
      <c r="A729" t="s">
        <v>2411</v>
      </c>
      <c r="B729" t="s">
        <v>2867</v>
      </c>
      <c r="C729" t="s">
        <v>2693</v>
      </c>
      <c r="D729">
        <v>16.460178111469599</v>
      </c>
    </row>
    <row r="730" spans="1:4" x14ac:dyDescent="0.25">
      <c r="A730" t="s">
        <v>2411</v>
      </c>
      <c r="B730" t="s">
        <v>2867</v>
      </c>
      <c r="C730" t="s">
        <v>2694</v>
      </c>
      <c r="D730">
        <v>10.467772081931397</v>
      </c>
    </row>
    <row r="731" spans="1:4" x14ac:dyDescent="0.25">
      <c r="A731" t="s">
        <v>2411</v>
      </c>
      <c r="B731" t="s">
        <v>2867</v>
      </c>
      <c r="C731" t="s">
        <v>2695</v>
      </c>
      <c r="D731">
        <v>2.9932259359580344</v>
      </c>
    </row>
    <row r="732" spans="1:4" x14ac:dyDescent="0.25">
      <c r="A732" t="s">
        <v>2411</v>
      </c>
      <c r="B732" t="s">
        <v>2867</v>
      </c>
      <c r="C732" t="s">
        <v>2696</v>
      </c>
      <c r="D732">
        <v>2.7457663217823525</v>
      </c>
    </row>
    <row r="733" spans="1:4" x14ac:dyDescent="0.25">
      <c r="A733" t="s">
        <v>2411</v>
      </c>
      <c r="B733" t="s">
        <v>2867</v>
      </c>
      <c r="C733" t="s">
        <v>2697</v>
      </c>
      <c r="D733">
        <v>2.7457663217823525</v>
      </c>
    </row>
    <row r="734" spans="1:4" x14ac:dyDescent="0.25">
      <c r="A734" t="s">
        <v>2411</v>
      </c>
      <c r="B734" t="s">
        <v>2867</v>
      </c>
      <c r="C734" t="s">
        <v>2698</v>
      </c>
      <c r="D734">
        <v>2.6594416804527272</v>
      </c>
    </row>
    <row r="735" spans="1:4" x14ac:dyDescent="0.25">
      <c r="A735" t="s">
        <v>2411</v>
      </c>
      <c r="B735" t="s">
        <v>2867</v>
      </c>
      <c r="C735" t="s">
        <v>2944</v>
      </c>
      <c r="D735">
        <v>5.9950440456825804</v>
      </c>
    </row>
    <row r="736" spans="1:4" x14ac:dyDescent="0.25">
      <c r="A736" t="s">
        <v>2411</v>
      </c>
      <c r="B736" t="s">
        <v>2863</v>
      </c>
      <c r="C736" t="s">
        <v>2690</v>
      </c>
      <c r="D736">
        <v>12886.028910769599</v>
      </c>
    </row>
    <row r="737" spans="1:4" x14ac:dyDescent="0.25">
      <c r="A737" t="s">
        <v>2411</v>
      </c>
      <c r="B737" t="s">
        <v>2863</v>
      </c>
      <c r="C737" t="s">
        <v>2691</v>
      </c>
      <c r="D737">
        <v>3932.4650268324604</v>
      </c>
    </row>
    <row r="738" spans="1:4" x14ac:dyDescent="0.25">
      <c r="A738" t="s">
        <v>2411</v>
      </c>
      <c r="B738" t="s">
        <v>2863</v>
      </c>
      <c r="C738" t="s">
        <v>2692</v>
      </c>
      <c r="D738">
        <v>1577.6970211240134</v>
      </c>
    </row>
    <row r="739" spans="1:4" x14ac:dyDescent="0.25">
      <c r="A739" t="s">
        <v>2411</v>
      </c>
      <c r="B739" t="s">
        <v>2863</v>
      </c>
      <c r="C739" t="s">
        <v>2693</v>
      </c>
      <c r="D739">
        <v>405.57958422349884</v>
      </c>
    </row>
    <row r="740" spans="1:4" x14ac:dyDescent="0.25">
      <c r="A740" t="s">
        <v>2411</v>
      </c>
      <c r="B740" t="s">
        <v>2863</v>
      </c>
      <c r="C740" t="s">
        <v>2694</v>
      </c>
      <c r="D740">
        <v>279.0502604810851</v>
      </c>
    </row>
    <row r="741" spans="1:4" x14ac:dyDescent="0.25">
      <c r="A741" t="s">
        <v>2411</v>
      </c>
      <c r="B741" t="s">
        <v>2863</v>
      </c>
      <c r="C741" t="s">
        <v>2695</v>
      </c>
      <c r="D741">
        <v>107.57014841075707</v>
      </c>
    </row>
    <row r="742" spans="1:4" x14ac:dyDescent="0.25">
      <c r="A742" t="s">
        <v>2411</v>
      </c>
      <c r="B742" t="s">
        <v>2863</v>
      </c>
      <c r="C742" t="s">
        <v>2696</v>
      </c>
      <c r="D742">
        <v>94.308447484143372</v>
      </c>
    </row>
    <row r="743" spans="1:4" x14ac:dyDescent="0.25">
      <c r="A743" t="s">
        <v>2411</v>
      </c>
      <c r="B743" t="s">
        <v>2863</v>
      </c>
      <c r="C743" t="s">
        <v>2697</v>
      </c>
      <c r="D743">
        <v>89.749925114585793</v>
      </c>
    </row>
    <row r="744" spans="1:4" x14ac:dyDescent="0.25">
      <c r="A744" t="s">
        <v>2411</v>
      </c>
      <c r="B744" t="s">
        <v>2863</v>
      </c>
      <c r="C744" t="s">
        <v>2698</v>
      </c>
      <c r="D744">
        <v>88.404989303862081</v>
      </c>
    </row>
    <row r="745" spans="1:4" x14ac:dyDescent="0.25">
      <c r="A745" t="s">
        <v>2411</v>
      </c>
      <c r="B745" t="s">
        <v>2863</v>
      </c>
      <c r="C745" t="s">
        <v>2944</v>
      </c>
      <c r="D745">
        <v>490.64865137602169</v>
      </c>
    </row>
    <row r="746" spans="1:4" x14ac:dyDescent="0.25">
      <c r="A746" t="s">
        <v>2412</v>
      </c>
      <c r="B746" t="s">
        <v>2866</v>
      </c>
      <c r="C746" t="s">
        <v>2690</v>
      </c>
      <c r="D746">
        <v>1426.5381129751572</v>
      </c>
    </row>
    <row r="747" spans="1:4" x14ac:dyDescent="0.25">
      <c r="A747" t="s">
        <v>2412</v>
      </c>
      <c r="B747" t="s">
        <v>2866</v>
      </c>
      <c r="C747" t="s">
        <v>2691</v>
      </c>
      <c r="D747">
        <v>4370.1219216709269</v>
      </c>
    </row>
    <row r="748" spans="1:4" x14ac:dyDescent="0.25">
      <c r="A748" t="s">
        <v>2412</v>
      </c>
      <c r="B748" t="s">
        <v>2866</v>
      </c>
      <c r="C748" t="s">
        <v>2692</v>
      </c>
      <c r="D748">
        <v>9109.053366870201</v>
      </c>
    </row>
    <row r="749" spans="1:4" x14ac:dyDescent="0.25">
      <c r="A749" t="s">
        <v>2412</v>
      </c>
      <c r="B749" t="s">
        <v>2866</v>
      </c>
      <c r="C749" t="s">
        <v>2693</v>
      </c>
      <c r="D749">
        <v>1960.3791439177699</v>
      </c>
    </row>
    <row r="750" spans="1:4" x14ac:dyDescent="0.25">
      <c r="A750" t="s">
        <v>2412</v>
      </c>
      <c r="B750" t="s">
        <v>2866</v>
      </c>
      <c r="C750" t="s">
        <v>2694</v>
      </c>
      <c r="D750">
        <v>171.26937625447425</v>
      </c>
    </row>
    <row r="751" spans="1:4" x14ac:dyDescent="0.25">
      <c r="A751" t="s">
        <v>2412</v>
      </c>
      <c r="B751" t="s">
        <v>2866</v>
      </c>
      <c r="C751" t="s">
        <v>2695</v>
      </c>
      <c r="D751">
        <v>34.725403160530867</v>
      </c>
    </row>
    <row r="752" spans="1:4" x14ac:dyDescent="0.25">
      <c r="A752" t="s">
        <v>2412</v>
      </c>
      <c r="B752" t="s">
        <v>2866</v>
      </c>
      <c r="C752" t="s">
        <v>2696</v>
      </c>
      <c r="D752">
        <v>22.04315794904177</v>
      </c>
    </row>
    <row r="753" spans="1:4" x14ac:dyDescent="0.25">
      <c r="A753" t="s">
        <v>2412</v>
      </c>
      <c r="B753" t="s">
        <v>2866</v>
      </c>
      <c r="C753" t="s">
        <v>2697</v>
      </c>
      <c r="D753">
        <v>11.911689395729056</v>
      </c>
    </row>
    <row r="754" spans="1:4" x14ac:dyDescent="0.25">
      <c r="A754" t="s">
        <v>2412</v>
      </c>
      <c r="B754" t="s">
        <v>2866</v>
      </c>
      <c r="C754" t="s">
        <v>2698</v>
      </c>
      <c r="D754">
        <v>10.211880043454137</v>
      </c>
    </row>
    <row r="755" spans="1:4" x14ac:dyDescent="0.25">
      <c r="A755" t="s">
        <v>2412</v>
      </c>
      <c r="B755" t="s">
        <v>2866</v>
      </c>
      <c r="C755" t="s">
        <v>2944</v>
      </c>
      <c r="D755">
        <v>37.221305932729642</v>
      </c>
    </row>
    <row r="756" spans="1:4" x14ac:dyDescent="0.25">
      <c r="A756" t="s">
        <v>2412</v>
      </c>
      <c r="B756" t="s">
        <v>2860</v>
      </c>
      <c r="C756" t="s">
        <v>2690</v>
      </c>
      <c r="D756">
        <v>934.7001799458385</v>
      </c>
    </row>
    <row r="757" spans="1:4" x14ac:dyDescent="0.25">
      <c r="A757" t="s">
        <v>2412</v>
      </c>
      <c r="B757" t="s">
        <v>2860</v>
      </c>
      <c r="C757" t="s">
        <v>2691</v>
      </c>
      <c r="D757">
        <v>1006.109604999912</v>
      </c>
    </row>
    <row r="758" spans="1:4" x14ac:dyDescent="0.25">
      <c r="A758" t="s">
        <v>2412</v>
      </c>
      <c r="B758" t="s">
        <v>2860</v>
      </c>
      <c r="C758" t="s">
        <v>2692</v>
      </c>
      <c r="D758">
        <v>957.82796337611899</v>
      </c>
    </row>
    <row r="759" spans="1:4" x14ac:dyDescent="0.25">
      <c r="A759" t="s">
        <v>2412</v>
      </c>
      <c r="B759" t="s">
        <v>2860</v>
      </c>
      <c r="C759" t="s">
        <v>2693</v>
      </c>
      <c r="D759">
        <v>320.6402773091807</v>
      </c>
    </row>
    <row r="760" spans="1:4" x14ac:dyDescent="0.25">
      <c r="A760" t="s">
        <v>2412</v>
      </c>
      <c r="B760" t="s">
        <v>2860</v>
      </c>
      <c r="C760" t="s">
        <v>2694</v>
      </c>
      <c r="D760">
        <v>155.8650296433797</v>
      </c>
    </row>
    <row r="761" spans="1:4" x14ac:dyDescent="0.25">
      <c r="A761" t="s">
        <v>2412</v>
      </c>
      <c r="B761" t="s">
        <v>2860</v>
      </c>
      <c r="C761" t="s">
        <v>2695</v>
      </c>
      <c r="D761">
        <v>38.516674568160965</v>
      </c>
    </row>
    <row r="762" spans="1:4" x14ac:dyDescent="0.25">
      <c r="A762" t="s">
        <v>2412</v>
      </c>
      <c r="B762" t="s">
        <v>2860</v>
      </c>
      <c r="C762" t="s">
        <v>2696</v>
      </c>
      <c r="D762">
        <v>26.319432504995127</v>
      </c>
    </row>
    <row r="763" spans="1:4" x14ac:dyDescent="0.25">
      <c r="A763" t="s">
        <v>2412</v>
      </c>
      <c r="B763" t="s">
        <v>2860</v>
      </c>
      <c r="C763" t="s">
        <v>2697</v>
      </c>
      <c r="D763">
        <v>18.144734584562965</v>
      </c>
    </row>
    <row r="764" spans="1:4" x14ac:dyDescent="0.25">
      <c r="A764" t="s">
        <v>2412</v>
      </c>
      <c r="B764" t="s">
        <v>2860</v>
      </c>
      <c r="C764" t="s">
        <v>2698</v>
      </c>
      <c r="D764">
        <v>11.418640038989675</v>
      </c>
    </row>
    <row r="765" spans="1:4" x14ac:dyDescent="0.25">
      <c r="A765" t="s">
        <v>2412</v>
      </c>
      <c r="B765" t="s">
        <v>2860</v>
      </c>
      <c r="C765" t="s">
        <v>2944</v>
      </c>
      <c r="D765">
        <v>23.177225798863553</v>
      </c>
    </row>
    <row r="766" spans="1:4" x14ac:dyDescent="0.25">
      <c r="A766" t="s">
        <v>2412</v>
      </c>
      <c r="B766" t="s">
        <v>2861</v>
      </c>
      <c r="C766" t="s">
        <v>2690</v>
      </c>
      <c r="D766">
        <v>3.5887885231045811</v>
      </c>
    </row>
    <row r="767" spans="1:4" x14ac:dyDescent="0.25">
      <c r="A767" t="s">
        <v>2412</v>
      </c>
      <c r="B767" t="s">
        <v>2861</v>
      </c>
      <c r="C767" t="s">
        <v>2691</v>
      </c>
      <c r="D767">
        <v>1.1653494692662432</v>
      </c>
    </row>
    <row r="768" spans="1:4" x14ac:dyDescent="0.25">
      <c r="A768" t="s">
        <v>2412</v>
      </c>
      <c r="B768" t="s">
        <v>2861</v>
      </c>
      <c r="C768" t="s">
        <v>2692</v>
      </c>
      <c r="D768">
        <v>0.25491312762917606</v>
      </c>
    </row>
    <row r="769" spans="1:4" x14ac:dyDescent="0.25">
      <c r="A769" t="s">
        <v>2412</v>
      </c>
      <c r="B769" t="s">
        <v>2861</v>
      </c>
      <c r="C769" t="s">
        <v>2693</v>
      </c>
      <c r="D769">
        <v>0</v>
      </c>
    </row>
    <row r="770" spans="1:4" x14ac:dyDescent="0.25">
      <c r="A770" t="s">
        <v>2412</v>
      </c>
      <c r="B770" t="s">
        <v>2861</v>
      </c>
      <c r="C770" t="s">
        <v>2694</v>
      </c>
      <c r="D770">
        <v>0</v>
      </c>
    </row>
    <row r="771" spans="1:4" x14ac:dyDescent="0.25">
      <c r="A771" t="s">
        <v>2412</v>
      </c>
      <c r="B771" t="s">
        <v>2861</v>
      </c>
      <c r="C771" t="s">
        <v>2695</v>
      </c>
      <c r="D771">
        <v>0</v>
      </c>
    </row>
    <row r="772" spans="1:4" x14ac:dyDescent="0.25">
      <c r="A772" t="s">
        <v>2412</v>
      </c>
      <c r="B772" t="s">
        <v>2861</v>
      </c>
      <c r="C772" t="s">
        <v>2696</v>
      </c>
      <c r="D772">
        <v>0</v>
      </c>
    </row>
    <row r="773" spans="1:4" x14ac:dyDescent="0.25">
      <c r="A773" t="s">
        <v>2412</v>
      </c>
      <c r="B773" t="s">
        <v>2861</v>
      </c>
      <c r="C773" t="s">
        <v>2697</v>
      </c>
      <c r="D773">
        <v>0</v>
      </c>
    </row>
    <row r="774" spans="1:4" x14ac:dyDescent="0.25">
      <c r="A774" t="s">
        <v>2412</v>
      </c>
      <c r="B774" t="s">
        <v>2861</v>
      </c>
      <c r="C774" t="s">
        <v>2698</v>
      </c>
      <c r="D774">
        <v>0</v>
      </c>
    </row>
    <row r="775" spans="1:4" x14ac:dyDescent="0.25">
      <c r="A775" t="s">
        <v>2412</v>
      </c>
      <c r="B775" t="s">
        <v>2861</v>
      </c>
      <c r="C775" t="s">
        <v>2944</v>
      </c>
      <c r="D775">
        <v>0</v>
      </c>
    </row>
    <row r="776" spans="1:4" x14ac:dyDescent="0.25">
      <c r="A776" t="s">
        <v>2412</v>
      </c>
      <c r="B776" t="s">
        <v>2865</v>
      </c>
      <c r="C776" t="s">
        <v>2690</v>
      </c>
      <c r="D776">
        <v>1534.3102787250909</v>
      </c>
    </row>
    <row r="777" spans="1:4" x14ac:dyDescent="0.25">
      <c r="A777" t="s">
        <v>2412</v>
      </c>
      <c r="B777" t="s">
        <v>2865</v>
      </c>
      <c r="C777" t="s">
        <v>2691</v>
      </c>
      <c r="D777">
        <v>2039.5950078173898</v>
      </c>
    </row>
    <row r="778" spans="1:4" x14ac:dyDescent="0.25">
      <c r="A778" t="s">
        <v>2412</v>
      </c>
      <c r="B778" t="s">
        <v>2865</v>
      </c>
      <c r="C778" t="s">
        <v>2692</v>
      </c>
      <c r="D778">
        <v>3710.9122054456466</v>
      </c>
    </row>
    <row r="779" spans="1:4" x14ac:dyDescent="0.25">
      <c r="A779" t="s">
        <v>2412</v>
      </c>
      <c r="B779" t="s">
        <v>2865</v>
      </c>
      <c r="C779" t="s">
        <v>2693</v>
      </c>
      <c r="D779">
        <v>50.803819402649275</v>
      </c>
    </row>
    <row r="780" spans="1:4" x14ac:dyDescent="0.25">
      <c r="A780" t="s">
        <v>2412</v>
      </c>
      <c r="B780" t="s">
        <v>2865</v>
      </c>
      <c r="C780" t="s">
        <v>2694</v>
      </c>
      <c r="D780">
        <v>45.242048169235886</v>
      </c>
    </row>
    <row r="781" spans="1:4" x14ac:dyDescent="0.25">
      <c r="A781" t="s">
        <v>2412</v>
      </c>
      <c r="B781" t="s">
        <v>2865</v>
      </c>
      <c r="C781" t="s">
        <v>2695</v>
      </c>
      <c r="D781">
        <v>11.387917134744974</v>
      </c>
    </row>
    <row r="782" spans="1:4" x14ac:dyDescent="0.25">
      <c r="A782" t="s">
        <v>2412</v>
      </c>
      <c r="B782" t="s">
        <v>2865</v>
      </c>
      <c r="C782" t="s">
        <v>2696</v>
      </c>
      <c r="D782">
        <v>5.4175398359301603</v>
      </c>
    </row>
    <row r="783" spans="1:4" x14ac:dyDescent="0.25">
      <c r="A783" t="s">
        <v>2412</v>
      </c>
      <c r="B783" t="s">
        <v>2865</v>
      </c>
      <c r="C783" t="s">
        <v>2697</v>
      </c>
      <c r="D783">
        <v>5.3152841037913179</v>
      </c>
    </row>
    <row r="784" spans="1:4" x14ac:dyDescent="0.25">
      <c r="A784" t="s">
        <v>2412</v>
      </c>
      <c r="B784" t="s">
        <v>2865</v>
      </c>
      <c r="C784" t="s">
        <v>2698</v>
      </c>
      <c r="D784">
        <v>4.6750869489916074</v>
      </c>
    </row>
    <row r="785" spans="1:4" x14ac:dyDescent="0.25">
      <c r="A785" t="s">
        <v>2412</v>
      </c>
      <c r="B785" t="s">
        <v>2865</v>
      </c>
      <c r="C785" t="s">
        <v>2944</v>
      </c>
      <c r="D785">
        <v>26.292336866530306</v>
      </c>
    </row>
    <row r="786" spans="1:4" x14ac:dyDescent="0.25">
      <c r="A786" t="s">
        <v>2412</v>
      </c>
      <c r="B786" t="s">
        <v>2862</v>
      </c>
      <c r="C786" t="s">
        <v>2690</v>
      </c>
      <c r="D786">
        <v>924.88074773658775</v>
      </c>
    </row>
    <row r="787" spans="1:4" x14ac:dyDescent="0.25">
      <c r="A787" t="s">
        <v>2412</v>
      </c>
      <c r="B787" t="s">
        <v>2862</v>
      </c>
      <c r="C787" t="s">
        <v>2691</v>
      </c>
      <c r="D787">
        <v>3448.0054411782221</v>
      </c>
    </row>
    <row r="788" spans="1:4" x14ac:dyDescent="0.25">
      <c r="A788" t="s">
        <v>2412</v>
      </c>
      <c r="B788" t="s">
        <v>2862</v>
      </c>
      <c r="C788" t="s">
        <v>2692</v>
      </c>
      <c r="D788">
        <v>10796.857396185398</v>
      </c>
    </row>
    <row r="789" spans="1:4" x14ac:dyDescent="0.25">
      <c r="A789" t="s">
        <v>2412</v>
      </c>
      <c r="B789" t="s">
        <v>2862</v>
      </c>
      <c r="C789" t="s">
        <v>2693</v>
      </c>
      <c r="D789">
        <v>725.40923553949915</v>
      </c>
    </row>
    <row r="790" spans="1:4" x14ac:dyDescent="0.25">
      <c r="A790" t="s">
        <v>2412</v>
      </c>
      <c r="B790" t="s">
        <v>2862</v>
      </c>
      <c r="C790" t="s">
        <v>2694</v>
      </c>
      <c r="D790">
        <v>164.75811486479486</v>
      </c>
    </row>
    <row r="791" spans="1:4" x14ac:dyDescent="0.25">
      <c r="A791" t="s">
        <v>2412</v>
      </c>
      <c r="B791" t="s">
        <v>2862</v>
      </c>
      <c r="C791" t="s">
        <v>2695</v>
      </c>
      <c r="D791">
        <v>34.810121722903489</v>
      </c>
    </row>
    <row r="792" spans="1:4" x14ac:dyDescent="0.25">
      <c r="A792" t="s">
        <v>2412</v>
      </c>
      <c r="B792" t="s">
        <v>2862</v>
      </c>
      <c r="C792" t="s">
        <v>2696</v>
      </c>
      <c r="D792">
        <v>43.367373066157874</v>
      </c>
    </row>
    <row r="793" spans="1:4" x14ac:dyDescent="0.25">
      <c r="A793" t="s">
        <v>2412</v>
      </c>
      <c r="B793" t="s">
        <v>2862</v>
      </c>
      <c r="C793" t="s">
        <v>2697</v>
      </c>
      <c r="D793">
        <v>41.129790583739599</v>
      </c>
    </row>
    <row r="794" spans="1:4" x14ac:dyDescent="0.25">
      <c r="A794" t="s">
        <v>2412</v>
      </c>
      <c r="B794" t="s">
        <v>2862</v>
      </c>
      <c r="C794" t="s">
        <v>2698</v>
      </c>
      <c r="D794">
        <v>40.948102227233129</v>
      </c>
    </row>
    <row r="795" spans="1:4" x14ac:dyDescent="0.25">
      <c r="A795" t="s">
        <v>2412</v>
      </c>
      <c r="B795" t="s">
        <v>2862</v>
      </c>
      <c r="C795" t="s">
        <v>2944</v>
      </c>
      <c r="D795">
        <v>119.62764839546584</v>
      </c>
    </row>
    <row r="796" spans="1:4" x14ac:dyDescent="0.25">
      <c r="A796" t="s">
        <v>2412</v>
      </c>
      <c r="B796" t="s">
        <v>2868</v>
      </c>
      <c r="C796" t="s">
        <v>2690</v>
      </c>
      <c r="D796">
        <v>258.4989555099902</v>
      </c>
    </row>
    <row r="797" spans="1:4" x14ac:dyDescent="0.25">
      <c r="A797" t="s">
        <v>2412</v>
      </c>
      <c r="B797" t="s">
        <v>2868</v>
      </c>
      <c r="C797" t="s">
        <v>2691</v>
      </c>
      <c r="D797">
        <v>201.50456399485853</v>
      </c>
    </row>
    <row r="798" spans="1:4" x14ac:dyDescent="0.25">
      <c r="A798" t="s">
        <v>2412</v>
      </c>
      <c r="B798" t="s">
        <v>2868</v>
      </c>
      <c r="C798" t="s">
        <v>2692</v>
      </c>
      <c r="D798">
        <v>427.94237270867052</v>
      </c>
    </row>
    <row r="799" spans="1:4" x14ac:dyDescent="0.25">
      <c r="A799" t="s">
        <v>2412</v>
      </c>
      <c r="B799" t="s">
        <v>2868</v>
      </c>
      <c r="C799" t="s">
        <v>2693</v>
      </c>
      <c r="D799">
        <v>32.893529810481489</v>
      </c>
    </row>
    <row r="800" spans="1:4" x14ac:dyDescent="0.25">
      <c r="A800" t="s">
        <v>2412</v>
      </c>
      <c r="B800" t="s">
        <v>2868</v>
      </c>
      <c r="C800" t="s">
        <v>2694</v>
      </c>
      <c r="D800">
        <v>3.6705117641710054</v>
      </c>
    </row>
    <row r="801" spans="1:4" x14ac:dyDescent="0.25">
      <c r="A801" t="s">
        <v>2412</v>
      </c>
      <c r="B801" t="s">
        <v>2868</v>
      </c>
      <c r="C801" t="s">
        <v>2695</v>
      </c>
      <c r="D801">
        <v>0.41767679023326226</v>
      </c>
    </row>
    <row r="802" spans="1:4" x14ac:dyDescent="0.25">
      <c r="A802" t="s">
        <v>2412</v>
      </c>
      <c r="B802" t="s">
        <v>2868</v>
      </c>
      <c r="C802" t="s">
        <v>2696</v>
      </c>
      <c r="D802">
        <v>7.7614846265299606</v>
      </c>
    </row>
    <row r="803" spans="1:4" x14ac:dyDescent="0.25">
      <c r="A803" t="s">
        <v>2412</v>
      </c>
      <c r="B803" t="s">
        <v>2868</v>
      </c>
      <c r="C803" t="s">
        <v>2697</v>
      </c>
      <c r="D803">
        <v>10.106662906530103</v>
      </c>
    </row>
    <row r="804" spans="1:4" x14ac:dyDescent="0.25">
      <c r="A804" t="s">
        <v>2412</v>
      </c>
      <c r="B804" t="s">
        <v>2868</v>
      </c>
      <c r="C804" t="s">
        <v>2698</v>
      </c>
      <c r="D804">
        <v>8.1784571403002051</v>
      </c>
    </row>
    <row r="805" spans="1:4" x14ac:dyDescent="0.25">
      <c r="A805" t="s">
        <v>2412</v>
      </c>
      <c r="B805" t="s">
        <v>2868</v>
      </c>
      <c r="C805" t="s">
        <v>2944</v>
      </c>
      <c r="D805">
        <v>0.63159158823492989</v>
      </c>
    </row>
    <row r="806" spans="1:4" x14ac:dyDescent="0.25">
      <c r="A806" t="s">
        <v>2412</v>
      </c>
      <c r="B806" t="s">
        <v>2859</v>
      </c>
      <c r="C806" t="s">
        <v>2690</v>
      </c>
      <c r="D806">
        <v>53.172548470910769</v>
      </c>
    </row>
    <row r="807" spans="1:4" x14ac:dyDescent="0.25">
      <c r="A807" t="s">
        <v>2412</v>
      </c>
      <c r="B807" t="s">
        <v>2859</v>
      </c>
      <c r="C807" t="s">
        <v>2691</v>
      </c>
      <c r="D807">
        <v>139.38263083849998</v>
      </c>
    </row>
    <row r="808" spans="1:4" x14ac:dyDescent="0.25">
      <c r="A808" t="s">
        <v>2412</v>
      </c>
      <c r="B808" t="s">
        <v>2859</v>
      </c>
      <c r="C808" t="s">
        <v>2692</v>
      </c>
      <c r="D808">
        <v>365.50842091590903</v>
      </c>
    </row>
    <row r="809" spans="1:4" x14ac:dyDescent="0.25">
      <c r="A809" t="s">
        <v>2412</v>
      </c>
      <c r="B809" t="s">
        <v>2859</v>
      </c>
      <c r="C809" t="s">
        <v>2693</v>
      </c>
      <c r="D809">
        <v>82.576648949140278</v>
      </c>
    </row>
    <row r="810" spans="1:4" x14ac:dyDescent="0.25">
      <c r="A810" t="s">
        <v>2412</v>
      </c>
      <c r="B810" t="s">
        <v>2859</v>
      </c>
      <c r="C810" t="s">
        <v>2694</v>
      </c>
      <c r="D810">
        <v>12.190053541824378</v>
      </c>
    </row>
    <row r="811" spans="1:4" x14ac:dyDescent="0.25">
      <c r="A811" t="s">
        <v>2412</v>
      </c>
      <c r="B811" t="s">
        <v>2859</v>
      </c>
      <c r="C811" t="s">
        <v>2695</v>
      </c>
      <c r="D811">
        <v>1.7500196249980902</v>
      </c>
    </row>
    <row r="812" spans="1:4" x14ac:dyDescent="0.25">
      <c r="A812" t="s">
        <v>2412</v>
      </c>
      <c r="B812" t="s">
        <v>2859</v>
      </c>
      <c r="C812" t="s">
        <v>2696</v>
      </c>
      <c r="D812">
        <v>0.45714760899841417</v>
      </c>
    </row>
    <row r="813" spans="1:4" x14ac:dyDescent="0.25">
      <c r="A813" t="s">
        <v>2412</v>
      </c>
      <c r="B813" t="s">
        <v>2859</v>
      </c>
      <c r="C813" t="s">
        <v>2697</v>
      </c>
      <c r="D813">
        <v>0.22609743682851879</v>
      </c>
    </row>
    <row r="814" spans="1:4" x14ac:dyDescent="0.25">
      <c r="A814" t="s">
        <v>2412</v>
      </c>
      <c r="B814" t="s">
        <v>2859</v>
      </c>
      <c r="C814" t="s">
        <v>2698</v>
      </c>
      <c r="D814">
        <v>0.31522937242504856</v>
      </c>
    </row>
    <row r="815" spans="1:4" x14ac:dyDescent="0.25">
      <c r="A815" t="s">
        <v>2412</v>
      </c>
      <c r="B815" t="s">
        <v>2859</v>
      </c>
      <c r="C815" t="s">
        <v>2944</v>
      </c>
      <c r="D815">
        <v>0.81858694046574276</v>
      </c>
    </row>
    <row r="816" spans="1:4" x14ac:dyDescent="0.25">
      <c r="A816" t="s">
        <v>2412</v>
      </c>
      <c r="B816" t="s">
        <v>2864</v>
      </c>
      <c r="C816" t="s">
        <v>2690</v>
      </c>
      <c r="D816">
        <v>438.27614757776047</v>
      </c>
    </row>
    <row r="817" spans="1:4" x14ac:dyDescent="0.25">
      <c r="A817" t="s">
        <v>2412</v>
      </c>
      <c r="B817" t="s">
        <v>2864</v>
      </c>
      <c r="C817" t="s">
        <v>2691</v>
      </c>
      <c r="D817">
        <v>1143.1854644889318</v>
      </c>
    </row>
    <row r="818" spans="1:4" x14ac:dyDescent="0.25">
      <c r="A818" t="s">
        <v>2412</v>
      </c>
      <c r="B818" t="s">
        <v>2864</v>
      </c>
      <c r="C818" t="s">
        <v>2692</v>
      </c>
      <c r="D818">
        <v>4381.3401897097037</v>
      </c>
    </row>
    <row r="819" spans="1:4" x14ac:dyDescent="0.25">
      <c r="A819" t="s">
        <v>2412</v>
      </c>
      <c r="B819" t="s">
        <v>2864</v>
      </c>
      <c r="C819" t="s">
        <v>2693</v>
      </c>
      <c r="D819">
        <v>4483.6747811199484</v>
      </c>
    </row>
    <row r="820" spans="1:4" x14ac:dyDescent="0.25">
      <c r="A820" t="s">
        <v>2412</v>
      </c>
      <c r="B820" t="s">
        <v>2864</v>
      </c>
      <c r="C820" t="s">
        <v>2694</v>
      </c>
      <c r="D820">
        <v>1519.9434042961359</v>
      </c>
    </row>
    <row r="821" spans="1:4" x14ac:dyDescent="0.25">
      <c r="A821" t="s">
        <v>2412</v>
      </c>
      <c r="B821" t="s">
        <v>2864</v>
      </c>
      <c r="C821" t="s">
        <v>2695</v>
      </c>
      <c r="D821">
        <v>137.13232842111398</v>
      </c>
    </row>
    <row r="822" spans="1:4" x14ac:dyDescent="0.25">
      <c r="A822" t="s">
        <v>2412</v>
      </c>
      <c r="B822" t="s">
        <v>2864</v>
      </c>
      <c r="C822" t="s">
        <v>2696</v>
      </c>
      <c r="D822">
        <v>47.663019752753115</v>
      </c>
    </row>
    <row r="823" spans="1:4" x14ac:dyDescent="0.25">
      <c r="A823" t="s">
        <v>2412</v>
      </c>
      <c r="B823" t="s">
        <v>2864</v>
      </c>
      <c r="C823" t="s">
        <v>2697</v>
      </c>
      <c r="D823">
        <v>22.672505858084641</v>
      </c>
    </row>
    <row r="824" spans="1:4" x14ac:dyDescent="0.25">
      <c r="A824" t="s">
        <v>2412</v>
      </c>
      <c r="B824" t="s">
        <v>2864</v>
      </c>
      <c r="C824" t="s">
        <v>2698</v>
      </c>
      <c r="D824">
        <v>9.3049154309896132</v>
      </c>
    </row>
    <row r="825" spans="1:4" x14ac:dyDescent="0.25">
      <c r="A825" t="s">
        <v>2412</v>
      </c>
      <c r="B825" t="s">
        <v>2864</v>
      </c>
      <c r="C825" t="s">
        <v>2944</v>
      </c>
      <c r="D825">
        <v>31.992591234545102</v>
      </c>
    </row>
    <row r="826" spans="1:4" x14ac:dyDescent="0.25">
      <c r="A826" t="s">
        <v>2412</v>
      </c>
      <c r="B826" t="s">
        <v>2867</v>
      </c>
      <c r="C826" t="s">
        <v>2690</v>
      </c>
      <c r="D826">
        <v>915.55506053658848</v>
      </c>
    </row>
    <row r="827" spans="1:4" x14ac:dyDescent="0.25">
      <c r="A827" t="s">
        <v>2412</v>
      </c>
      <c r="B827" t="s">
        <v>2867</v>
      </c>
      <c r="C827" t="s">
        <v>2691</v>
      </c>
      <c r="D827">
        <v>683.00328861373043</v>
      </c>
    </row>
    <row r="828" spans="1:4" x14ac:dyDescent="0.25">
      <c r="A828" t="s">
        <v>2412</v>
      </c>
      <c r="B828" t="s">
        <v>2867</v>
      </c>
      <c r="C828" t="s">
        <v>2692</v>
      </c>
      <c r="D828">
        <v>889.21832498210472</v>
      </c>
    </row>
    <row r="829" spans="1:4" x14ac:dyDescent="0.25">
      <c r="A829" t="s">
        <v>2412</v>
      </c>
      <c r="B829" t="s">
        <v>2867</v>
      </c>
      <c r="C829" t="s">
        <v>2693</v>
      </c>
      <c r="D829">
        <v>374.82591616483387</v>
      </c>
    </row>
    <row r="830" spans="1:4" x14ac:dyDescent="0.25">
      <c r="A830" t="s">
        <v>2412</v>
      </c>
      <c r="B830" t="s">
        <v>2867</v>
      </c>
      <c r="C830" t="s">
        <v>2694</v>
      </c>
      <c r="D830">
        <v>83.176270596283786</v>
      </c>
    </row>
    <row r="831" spans="1:4" x14ac:dyDescent="0.25">
      <c r="A831" t="s">
        <v>2412</v>
      </c>
      <c r="B831" t="s">
        <v>2867</v>
      </c>
      <c r="C831" t="s">
        <v>2695</v>
      </c>
      <c r="D831">
        <v>2.7934188370948903</v>
      </c>
    </row>
    <row r="832" spans="1:4" x14ac:dyDescent="0.25">
      <c r="A832" t="s">
        <v>2412</v>
      </c>
      <c r="B832" t="s">
        <v>2867</v>
      </c>
      <c r="C832" t="s">
        <v>2696</v>
      </c>
      <c r="D832">
        <v>2.4501134793697594</v>
      </c>
    </row>
    <row r="833" spans="1:4" x14ac:dyDescent="0.25">
      <c r="A833" t="s">
        <v>2412</v>
      </c>
      <c r="B833" t="s">
        <v>2867</v>
      </c>
      <c r="C833" t="s">
        <v>2697</v>
      </c>
      <c r="D833">
        <v>2.3217253958178614</v>
      </c>
    </row>
    <row r="834" spans="1:4" x14ac:dyDescent="0.25">
      <c r="A834" t="s">
        <v>2412</v>
      </c>
      <c r="B834" t="s">
        <v>2867</v>
      </c>
      <c r="C834" t="s">
        <v>2698</v>
      </c>
      <c r="D834">
        <v>1.8101571519088933</v>
      </c>
    </row>
    <row r="835" spans="1:4" x14ac:dyDescent="0.25">
      <c r="A835" t="s">
        <v>2412</v>
      </c>
      <c r="B835" t="s">
        <v>2867</v>
      </c>
      <c r="C835" t="s">
        <v>2944</v>
      </c>
      <c r="D835">
        <v>6.7995311322678864</v>
      </c>
    </row>
    <row r="836" spans="1:4" x14ac:dyDescent="0.25">
      <c r="A836" t="s">
        <v>2412</v>
      </c>
      <c r="B836" t="s">
        <v>2863</v>
      </c>
      <c r="C836" t="s">
        <v>2690</v>
      </c>
      <c r="D836">
        <v>35.405869262892018</v>
      </c>
    </row>
    <row r="837" spans="1:4" x14ac:dyDescent="0.25">
      <c r="A837" t="s">
        <v>2412</v>
      </c>
      <c r="B837" t="s">
        <v>2863</v>
      </c>
      <c r="C837" t="s">
        <v>2691</v>
      </c>
      <c r="D837">
        <v>14.06590722926093</v>
      </c>
    </row>
    <row r="838" spans="1:4" x14ac:dyDescent="0.25">
      <c r="A838" t="s">
        <v>2412</v>
      </c>
      <c r="B838" t="s">
        <v>2863</v>
      </c>
      <c r="C838" t="s">
        <v>2692</v>
      </c>
      <c r="D838">
        <v>11.768177738220224</v>
      </c>
    </row>
    <row r="839" spans="1:4" x14ac:dyDescent="0.25">
      <c r="A839" t="s">
        <v>2412</v>
      </c>
      <c r="B839" t="s">
        <v>2863</v>
      </c>
      <c r="C839" t="s">
        <v>2693</v>
      </c>
      <c r="D839">
        <v>4.2209355531902313</v>
      </c>
    </row>
    <row r="840" spans="1:4" x14ac:dyDescent="0.25">
      <c r="A840" t="s">
        <v>2412</v>
      </c>
      <c r="B840" t="s">
        <v>2863</v>
      </c>
      <c r="C840" t="s">
        <v>2694</v>
      </c>
      <c r="D840">
        <v>1.7278788364365949</v>
      </c>
    </row>
    <row r="841" spans="1:4" x14ac:dyDescent="0.25">
      <c r="A841" t="s">
        <v>2412</v>
      </c>
      <c r="B841" t="s">
        <v>2863</v>
      </c>
      <c r="C841" t="s">
        <v>2695</v>
      </c>
      <c r="D841">
        <v>7.4799617500000011</v>
      </c>
    </row>
    <row r="842" spans="1:4" x14ac:dyDescent="0.25">
      <c r="A842" t="s">
        <v>2412</v>
      </c>
      <c r="B842" t="s">
        <v>2863</v>
      </c>
      <c r="C842" t="s">
        <v>2696</v>
      </c>
      <c r="D842">
        <v>0</v>
      </c>
    </row>
    <row r="843" spans="1:4" x14ac:dyDescent="0.25">
      <c r="A843" t="s">
        <v>2412</v>
      </c>
      <c r="B843" t="s">
        <v>2863</v>
      </c>
      <c r="C843" t="s">
        <v>2697</v>
      </c>
      <c r="D843">
        <v>0</v>
      </c>
    </row>
    <row r="844" spans="1:4" x14ac:dyDescent="0.25">
      <c r="A844" t="s">
        <v>2412</v>
      </c>
      <c r="B844" t="s">
        <v>2863</v>
      </c>
      <c r="C844" t="s">
        <v>2698</v>
      </c>
      <c r="D844">
        <v>0</v>
      </c>
    </row>
    <row r="845" spans="1:4" x14ac:dyDescent="0.25">
      <c r="A845" t="s">
        <v>2412</v>
      </c>
      <c r="B845" t="s">
        <v>2863</v>
      </c>
      <c r="C845" t="s">
        <v>2944</v>
      </c>
      <c r="D845">
        <v>0</v>
      </c>
    </row>
    <row r="846" spans="1:4" x14ac:dyDescent="0.25">
      <c r="A846" t="s">
        <v>2413</v>
      </c>
      <c r="B846" t="s">
        <v>2866</v>
      </c>
      <c r="C846" t="s">
        <v>2690</v>
      </c>
      <c r="D846">
        <v>23953.288841972364</v>
      </c>
    </row>
    <row r="847" spans="1:4" x14ac:dyDescent="0.25">
      <c r="A847" t="s">
        <v>2413</v>
      </c>
      <c r="B847" t="s">
        <v>2866</v>
      </c>
      <c r="C847" t="s">
        <v>2691</v>
      </c>
      <c r="D847">
        <v>20528.376386169191</v>
      </c>
    </row>
    <row r="848" spans="1:4" x14ac:dyDescent="0.25">
      <c r="A848" t="s">
        <v>2413</v>
      </c>
      <c r="B848" t="s">
        <v>2866</v>
      </c>
      <c r="C848" t="s">
        <v>2692</v>
      </c>
      <c r="D848">
        <v>7355.903482773936</v>
      </c>
    </row>
    <row r="849" spans="1:4" x14ac:dyDescent="0.25">
      <c r="A849" t="s">
        <v>2413</v>
      </c>
      <c r="B849" t="s">
        <v>2866</v>
      </c>
      <c r="C849" t="s">
        <v>2693</v>
      </c>
      <c r="D849">
        <v>294.92845921777263</v>
      </c>
    </row>
    <row r="850" spans="1:4" x14ac:dyDescent="0.25">
      <c r="A850" t="s">
        <v>2413</v>
      </c>
      <c r="B850" t="s">
        <v>2866</v>
      </c>
      <c r="C850" t="s">
        <v>2694</v>
      </c>
      <c r="D850">
        <v>50.605128323573069</v>
      </c>
    </row>
    <row r="851" spans="1:4" x14ac:dyDescent="0.25">
      <c r="A851" t="s">
        <v>2413</v>
      </c>
      <c r="B851" t="s">
        <v>2866</v>
      </c>
      <c r="C851" t="s">
        <v>2695</v>
      </c>
      <c r="D851">
        <v>11.723017662326297</v>
      </c>
    </row>
    <row r="852" spans="1:4" x14ac:dyDescent="0.25">
      <c r="A852" t="s">
        <v>2413</v>
      </c>
      <c r="B852" t="s">
        <v>2866</v>
      </c>
      <c r="C852" t="s">
        <v>2696</v>
      </c>
      <c r="D852">
        <v>8.0895524734168909</v>
      </c>
    </row>
    <row r="853" spans="1:4" x14ac:dyDescent="0.25">
      <c r="A853" t="s">
        <v>2413</v>
      </c>
      <c r="B853" t="s">
        <v>2866</v>
      </c>
      <c r="C853" t="s">
        <v>2697</v>
      </c>
      <c r="D853">
        <v>6.4476447468073452</v>
      </c>
    </row>
    <row r="854" spans="1:4" x14ac:dyDescent="0.25">
      <c r="A854" t="s">
        <v>2413</v>
      </c>
      <c r="B854" t="s">
        <v>2866</v>
      </c>
      <c r="C854" t="s">
        <v>2698</v>
      </c>
      <c r="D854">
        <v>5.3046025325387314</v>
      </c>
    </row>
    <row r="855" spans="1:4" x14ac:dyDescent="0.25">
      <c r="A855" t="s">
        <v>2413</v>
      </c>
      <c r="B855" t="s">
        <v>2866</v>
      </c>
      <c r="C855" t="s">
        <v>2944</v>
      </c>
      <c r="D855">
        <v>18.75771992846358</v>
      </c>
    </row>
    <row r="856" spans="1:4" x14ac:dyDescent="0.25">
      <c r="A856" t="s">
        <v>2413</v>
      </c>
      <c r="B856" t="s">
        <v>2860</v>
      </c>
      <c r="C856" t="s">
        <v>2690</v>
      </c>
      <c r="D856">
        <v>4920.5570428729607</v>
      </c>
    </row>
    <row r="857" spans="1:4" x14ac:dyDescent="0.25">
      <c r="A857" t="s">
        <v>2413</v>
      </c>
      <c r="B857" t="s">
        <v>2860</v>
      </c>
      <c r="C857" t="s">
        <v>2691</v>
      </c>
      <c r="D857">
        <v>2835.2572934454029</v>
      </c>
    </row>
    <row r="858" spans="1:4" x14ac:dyDescent="0.25">
      <c r="A858" t="s">
        <v>2413</v>
      </c>
      <c r="B858" t="s">
        <v>2860</v>
      </c>
      <c r="C858" t="s">
        <v>2692</v>
      </c>
      <c r="D858">
        <v>1474.52932126629</v>
      </c>
    </row>
    <row r="859" spans="1:4" x14ac:dyDescent="0.25">
      <c r="A859" t="s">
        <v>2413</v>
      </c>
      <c r="B859" t="s">
        <v>2860</v>
      </c>
      <c r="C859" t="s">
        <v>2693</v>
      </c>
      <c r="D859">
        <v>228.16214773147053</v>
      </c>
    </row>
    <row r="860" spans="1:4" x14ac:dyDescent="0.25">
      <c r="A860" t="s">
        <v>2413</v>
      </c>
      <c r="B860" t="s">
        <v>2860</v>
      </c>
      <c r="C860" t="s">
        <v>2694</v>
      </c>
      <c r="D860">
        <v>119.31562794986648</v>
      </c>
    </row>
    <row r="861" spans="1:4" x14ac:dyDescent="0.25">
      <c r="A861" t="s">
        <v>2413</v>
      </c>
      <c r="B861" t="s">
        <v>2860</v>
      </c>
      <c r="C861" t="s">
        <v>2695</v>
      </c>
      <c r="D861">
        <v>29.391331241671697</v>
      </c>
    </row>
    <row r="862" spans="1:4" x14ac:dyDescent="0.25">
      <c r="A862" t="s">
        <v>2413</v>
      </c>
      <c r="B862" t="s">
        <v>2860</v>
      </c>
      <c r="C862" t="s">
        <v>2696</v>
      </c>
      <c r="D862">
        <v>17.988756749622265</v>
      </c>
    </row>
    <row r="863" spans="1:4" x14ac:dyDescent="0.25">
      <c r="A863" t="s">
        <v>2413</v>
      </c>
      <c r="B863" t="s">
        <v>2860</v>
      </c>
      <c r="C863" t="s">
        <v>2697</v>
      </c>
      <c r="D863">
        <v>9.9515555270859579</v>
      </c>
    </row>
    <row r="864" spans="1:4" x14ac:dyDescent="0.25">
      <c r="A864" t="s">
        <v>2413</v>
      </c>
      <c r="B864" t="s">
        <v>2860</v>
      </c>
      <c r="C864" t="s">
        <v>2698</v>
      </c>
      <c r="D864">
        <v>3.8680387115014887</v>
      </c>
    </row>
    <row r="865" spans="1:4" x14ac:dyDescent="0.25">
      <c r="A865" t="s">
        <v>2413</v>
      </c>
      <c r="B865" t="s">
        <v>2860</v>
      </c>
      <c r="C865" t="s">
        <v>2944</v>
      </c>
      <c r="D865">
        <v>5.2951571741253298</v>
      </c>
    </row>
    <row r="866" spans="1:4" x14ac:dyDescent="0.25">
      <c r="A866" t="s">
        <v>2413</v>
      </c>
      <c r="B866" t="s">
        <v>2861</v>
      </c>
      <c r="C866" t="s">
        <v>2690</v>
      </c>
      <c r="D866">
        <v>12760.705500938906</v>
      </c>
    </row>
    <row r="867" spans="1:4" x14ac:dyDescent="0.25">
      <c r="A867" t="s">
        <v>2413</v>
      </c>
      <c r="B867" t="s">
        <v>2861</v>
      </c>
      <c r="C867" t="s">
        <v>2691</v>
      </c>
      <c r="D867">
        <v>9988.3718137462511</v>
      </c>
    </row>
    <row r="868" spans="1:4" x14ac:dyDescent="0.25">
      <c r="A868" t="s">
        <v>2413</v>
      </c>
      <c r="B868" t="s">
        <v>2861</v>
      </c>
      <c r="C868" t="s">
        <v>2692</v>
      </c>
      <c r="D868">
        <v>4777.1543481779399</v>
      </c>
    </row>
    <row r="869" spans="1:4" x14ac:dyDescent="0.25">
      <c r="A869" t="s">
        <v>2413</v>
      </c>
      <c r="B869" t="s">
        <v>2861</v>
      </c>
      <c r="C869" t="s">
        <v>2693</v>
      </c>
      <c r="D869">
        <v>884.54168477209123</v>
      </c>
    </row>
    <row r="870" spans="1:4" x14ac:dyDescent="0.25">
      <c r="A870" t="s">
        <v>2413</v>
      </c>
      <c r="B870" t="s">
        <v>2861</v>
      </c>
      <c r="C870" t="s">
        <v>2694</v>
      </c>
      <c r="D870">
        <v>201.34277007735912</v>
      </c>
    </row>
    <row r="871" spans="1:4" x14ac:dyDescent="0.25">
      <c r="A871" t="s">
        <v>2413</v>
      </c>
      <c r="B871" t="s">
        <v>2861</v>
      </c>
      <c r="C871" t="s">
        <v>2695</v>
      </c>
      <c r="D871">
        <v>4.4672414033818919</v>
      </c>
    </row>
    <row r="872" spans="1:4" x14ac:dyDescent="0.25">
      <c r="A872" t="s">
        <v>2413</v>
      </c>
      <c r="B872" t="s">
        <v>2861</v>
      </c>
      <c r="C872" t="s">
        <v>2696</v>
      </c>
      <c r="D872">
        <v>2.0391959658577026</v>
      </c>
    </row>
    <row r="873" spans="1:4" x14ac:dyDescent="0.25">
      <c r="A873" t="s">
        <v>2413</v>
      </c>
      <c r="B873" t="s">
        <v>2861</v>
      </c>
      <c r="C873" t="s">
        <v>2697</v>
      </c>
      <c r="D873">
        <v>1.2061194991555515</v>
      </c>
    </row>
    <row r="874" spans="1:4" x14ac:dyDescent="0.25">
      <c r="A874" t="s">
        <v>2413</v>
      </c>
      <c r="B874" t="s">
        <v>2861</v>
      </c>
      <c r="C874" t="s">
        <v>2698</v>
      </c>
      <c r="D874">
        <v>0.93080519704303344</v>
      </c>
    </row>
    <row r="875" spans="1:4" x14ac:dyDescent="0.25">
      <c r="A875" t="s">
        <v>2413</v>
      </c>
      <c r="B875" t="s">
        <v>2861</v>
      </c>
      <c r="C875" t="s">
        <v>2944</v>
      </c>
      <c r="D875">
        <v>6.8865910420018954</v>
      </c>
    </row>
    <row r="876" spans="1:4" x14ac:dyDescent="0.25">
      <c r="A876" t="s">
        <v>2413</v>
      </c>
      <c r="B876" t="s">
        <v>2865</v>
      </c>
      <c r="C876" t="s">
        <v>2690</v>
      </c>
      <c r="D876">
        <v>8805.962046833647</v>
      </c>
    </row>
    <row r="877" spans="1:4" x14ac:dyDescent="0.25">
      <c r="A877" t="s">
        <v>2413</v>
      </c>
      <c r="B877" t="s">
        <v>2865</v>
      </c>
      <c r="C877" t="s">
        <v>2691</v>
      </c>
      <c r="D877">
        <v>6126.8335737453644</v>
      </c>
    </row>
    <row r="878" spans="1:4" x14ac:dyDescent="0.25">
      <c r="A878" t="s">
        <v>2413</v>
      </c>
      <c r="B878" t="s">
        <v>2865</v>
      </c>
      <c r="C878" t="s">
        <v>2692</v>
      </c>
      <c r="D878">
        <v>1200.3655742619196</v>
      </c>
    </row>
    <row r="879" spans="1:4" x14ac:dyDescent="0.25">
      <c r="A879" t="s">
        <v>2413</v>
      </c>
      <c r="B879" t="s">
        <v>2865</v>
      </c>
      <c r="C879" t="s">
        <v>2693</v>
      </c>
      <c r="D879">
        <v>29.124028099091927</v>
      </c>
    </row>
    <row r="880" spans="1:4" x14ac:dyDescent="0.25">
      <c r="A880" t="s">
        <v>2413</v>
      </c>
      <c r="B880" t="s">
        <v>2865</v>
      </c>
      <c r="C880" t="s">
        <v>2694</v>
      </c>
      <c r="D880">
        <v>4.4682793269925751</v>
      </c>
    </row>
    <row r="881" spans="1:4" x14ac:dyDescent="0.25">
      <c r="A881" t="s">
        <v>2413</v>
      </c>
      <c r="B881" t="s">
        <v>2865</v>
      </c>
      <c r="C881" t="s">
        <v>2695</v>
      </c>
      <c r="D881">
        <v>1.6342814910630223</v>
      </c>
    </row>
    <row r="882" spans="1:4" x14ac:dyDescent="0.25">
      <c r="A882" t="s">
        <v>2413</v>
      </c>
      <c r="B882" t="s">
        <v>2865</v>
      </c>
      <c r="C882" t="s">
        <v>2696</v>
      </c>
      <c r="D882">
        <v>1.5314711028122368</v>
      </c>
    </row>
    <row r="883" spans="1:4" x14ac:dyDescent="0.25">
      <c r="A883" t="s">
        <v>2413</v>
      </c>
      <c r="B883" t="s">
        <v>2865</v>
      </c>
      <c r="C883" t="s">
        <v>2697</v>
      </c>
      <c r="D883">
        <v>1.5292886656046454</v>
      </c>
    </row>
    <row r="884" spans="1:4" x14ac:dyDescent="0.25">
      <c r="A884" t="s">
        <v>2413</v>
      </c>
      <c r="B884" t="s">
        <v>2865</v>
      </c>
      <c r="C884" t="s">
        <v>2698</v>
      </c>
      <c r="D884">
        <v>1.5163922870275544</v>
      </c>
    </row>
    <row r="885" spans="1:4" x14ac:dyDescent="0.25">
      <c r="A885" t="s">
        <v>2413</v>
      </c>
      <c r="B885" t="s">
        <v>2865</v>
      </c>
      <c r="C885" t="s">
        <v>2944</v>
      </c>
      <c r="D885">
        <v>4.5561143364841818</v>
      </c>
    </row>
    <row r="886" spans="1:4" x14ac:dyDescent="0.25">
      <c r="A886" t="s">
        <v>2413</v>
      </c>
      <c r="B886" t="s">
        <v>2862</v>
      </c>
      <c r="C886" t="s">
        <v>2690</v>
      </c>
      <c r="D886">
        <v>50139.326089367169</v>
      </c>
    </row>
    <row r="887" spans="1:4" x14ac:dyDescent="0.25">
      <c r="A887" t="s">
        <v>2413</v>
      </c>
      <c r="B887" t="s">
        <v>2862</v>
      </c>
      <c r="C887" t="s">
        <v>2691</v>
      </c>
      <c r="D887">
        <v>38562.05153073548</v>
      </c>
    </row>
    <row r="888" spans="1:4" x14ac:dyDescent="0.25">
      <c r="A888" t="s">
        <v>2413</v>
      </c>
      <c r="B888" t="s">
        <v>2862</v>
      </c>
      <c r="C888" t="s">
        <v>2692</v>
      </c>
      <c r="D888">
        <v>13575.592011695129</v>
      </c>
    </row>
    <row r="889" spans="1:4" x14ac:dyDescent="0.25">
      <c r="A889" t="s">
        <v>2413</v>
      </c>
      <c r="B889" t="s">
        <v>2862</v>
      </c>
      <c r="C889" t="s">
        <v>2693</v>
      </c>
      <c r="D889">
        <v>536.04659360609458</v>
      </c>
    </row>
    <row r="890" spans="1:4" x14ac:dyDescent="0.25">
      <c r="A890" t="s">
        <v>2413</v>
      </c>
      <c r="B890" t="s">
        <v>2862</v>
      </c>
      <c r="C890" t="s">
        <v>2694</v>
      </c>
      <c r="D890">
        <v>174.31640472244877</v>
      </c>
    </row>
    <row r="891" spans="1:4" x14ac:dyDescent="0.25">
      <c r="A891" t="s">
        <v>2413</v>
      </c>
      <c r="B891" t="s">
        <v>2862</v>
      </c>
      <c r="C891" t="s">
        <v>2695</v>
      </c>
      <c r="D891">
        <v>75.165636918278608</v>
      </c>
    </row>
    <row r="892" spans="1:4" x14ac:dyDescent="0.25">
      <c r="A892" t="s">
        <v>2413</v>
      </c>
      <c r="B892" t="s">
        <v>2862</v>
      </c>
      <c r="C892" t="s">
        <v>2696</v>
      </c>
      <c r="D892">
        <v>51.298597638081937</v>
      </c>
    </row>
    <row r="893" spans="1:4" x14ac:dyDescent="0.25">
      <c r="A893" t="s">
        <v>2413</v>
      </c>
      <c r="B893" t="s">
        <v>2862</v>
      </c>
      <c r="C893" t="s">
        <v>2697</v>
      </c>
      <c r="D893">
        <v>42.911356317396937</v>
      </c>
    </row>
    <row r="894" spans="1:4" x14ac:dyDescent="0.25">
      <c r="A894" t="s">
        <v>2413</v>
      </c>
      <c r="B894" t="s">
        <v>2862</v>
      </c>
      <c r="C894" t="s">
        <v>2698</v>
      </c>
      <c r="D894">
        <v>30.426276223125615</v>
      </c>
    </row>
    <row r="895" spans="1:4" x14ac:dyDescent="0.25">
      <c r="A895" t="s">
        <v>2413</v>
      </c>
      <c r="B895" t="s">
        <v>2862</v>
      </c>
      <c r="C895" t="s">
        <v>2944</v>
      </c>
      <c r="D895">
        <v>27.688929496369738</v>
      </c>
    </row>
    <row r="896" spans="1:4" x14ac:dyDescent="0.25">
      <c r="A896" t="s">
        <v>2413</v>
      </c>
      <c r="B896" t="s">
        <v>2868</v>
      </c>
      <c r="C896" t="s">
        <v>2690</v>
      </c>
      <c r="D896">
        <v>4050.3834522597213</v>
      </c>
    </row>
    <row r="897" spans="1:4" x14ac:dyDescent="0.25">
      <c r="A897" t="s">
        <v>2413</v>
      </c>
      <c r="B897" t="s">
        <v>2868</v>
      </c>
      <c r="C897" t="s">
        <v>2691</v>
      </c>
      <c r="D897">
        <v>2685.6393801911645</v>
      </c>
    </row>
    <row r="898" spans="1:4" x14ac:dyDescent="0.25">
      <c r="A898" t="s">
        <v>2413</v>
      </c>
      <c r="B898" t="s">
        <v>2868</v>
      </c>
      <c r="C898" t="s">
        <v>2692</v>
      </c>
      <c r="D898">
        <v>765.43197541377867</v>
      </c>
    </row>
    <row r="899" spans="1:4" x14ac:dyDescent="0.25">
      <c r="A899" t="s">
        <v>2413</v>
      </c>
      <c r="B899" t="s">
        <v>2868</v>
      </c>
      <c r="C899" t="s">
        <v>2693</v>
      </c>
      <c r="D899">
        <v>24.763597527762492</v>
      </c>
    </row>
    <row r="900" spans="1:4" x14ac:dyDescent="0.25">
      <c r="A900" t="s">
        <v>2413</v>
      </c>
      <c r="B900" t="s">
        <v>2868</v>
      </c>
      <c r="C900" t="s">
        <v>2694</v>
      </c>
      <c r="D900">
        <v>21.53027287518287</v>
      </c>
    </row>
    <row r="901" spans="1:4" x14ac:dyDescent="0.25">
      <c r="A901" t="s">
        <v>2413</v>
      </c>
      <c r="B901" t="s">
        <v>2868</v>
      </c>
      <c r="C901" t="s">
        <v>2695</v>
      </c>
      <c r="D901">
        <v>10.131904898909768</v>
      </c>
    </row>
    <row r="902" spans="1:4" x14ac:dyDescent="0.25">
      <c r="A902" t="s">
        <v>2413</v>
      </c>
      <c r="B902" t="s">
        <v>2868</v>
      </c>
      <c r="C902" t="s">
        <v>2696</v>
      </c>
      <c r="D902">
        <v>2.6161890627016691</v>
      </c>
    </row>
    <row r="903" spans="1:4" x14ac:dyDescent="0.25">
      <c r="A903" t="s">
        <v>2413</v>
      </c>
      <c r="B903" t="s">
        <v>2868</v>
      </c>
      <c r="C903" t="s">
        <v>2697</v>
      </c>
      <c r="D903">
        <v>0.19547323322883456</v>
      </c>
    </row>
    <row r="904" spans="1:4" x14ac:dyDescent="0.25">
      <c r="A904" t="s">
        <v>2413</v>
      </c>
      <c r="B904" t="s">
        <v>2868</v>
      </c>
      <c r="C904" t="s">
        <v>2698</v>
      </c>
      <c r="D904">
        <v>0.19361513486573212</v>
      </c>
    </row>
    <row r="905" spans="1:4" x14ac:dyDescent="0.25">
      <c r="A905" t="s">
        <v>2413</v>
      </c>
      <c r="B905" t="s">
        <v>2868</v>
      </c>
      <c r="C905" t="s">
        <v>2944</v>
      </c>
      <c r="D905">
        <v>0.10265283268535785</v>
      </c>
    </row>
    <row r="906" spans="1:4" x14ac:dyDescent="0.25">
      <c r="A906" t="s">
        <v>2413</v>
      </c>
      <c r="B906" t="s">
        <v>2859</v>
      </c>
      <c r="C906" t="s">
        <v>2690</v>
      </c>
      <c r="D906">
        <v>158380.58169612227</v>
      </c>
    </row>
    <row r="907" spans="1:4" x14ac:dyDescent="0.25">
      <c r="A907" t="s">
        <v>2413</v>
      </c>
      <c r="B907" t="s">
        <v>2859</v>
      </c>
      <c r="C907" t="s">
        <v>2691</v>
      </c>
      <c r="D907">
        <v>139758.79857451218</v>
      </c>
    </row>
    <row r="908" spans="1:4" x14ac:dyDescent="0.25">
      <c r="A908" t="s">
        <v>2413</v>
      </c>
      <c r="B908" t="s">
        <v>2859</v>
      </c>
      <c r="C908" t="s">
        <v>2692</v>
      </c>
      <c r="D908">
        <v>94894.639441076186</v>
      </c>
    </row>
    <row r="909" spans="1:4" x14ac:dyDescent="0.25">
      <c r="A909" t="s">
        <v>2413</v>
      </c>
      <c r="B909" t="s">
        <v>2859</v>
      </c>
      <c r="C909" t="s">
        <v>2693</v>
      </c>
      <c r="D909">
        <v>23535.489049400272</v>
      </c>
    </row>
    <row r="910" spans="1:4" x14ac:dyDescent="0.25">
      <c r="A910" t="s">
        <v>2413</v>
      </c>
      <c r="B910" t="s">
        <v>2859</v>
      </c>
      <c r="C910" t="s">
        <v>2694</v>
      </c>
      <c r="D910">
        <v>11226.956318387214</v>
      </c>
    </row>
    <row r="911" spans="1:4" x14ac:dyDescent="0.25">
      <c r="A911" t="s">
        <v>2413</v>
      </c>
      <c r="B911" t="s">
        <v>2859</v>
      </c>
      <c r="C911" t="s">
        <v>2695</v>
      </c>
      <c r="D911">
        <v>1006.0920387191132</v>
      </c>
    </row>
    <row r="912" spans="1:4" x14ac:dyDescent="0.25">
      <c r="A912" t="s">
        <v>2413</v>
      </c>
      <c r="B912" t="s">
        <v>2859</v>
      </c>
      <c r="C912" t="s">
        <v>2696</v>
      </c>
      <c r="D912">
        <v>313.24237250816856</v>
      </c>
    </row>
    <row r="913" spans="1:4" x14ac:dyDescent="0.25">
      <c r="A913" t="s">
        <v>2413</v>
      </c>
      <c r="B913" t="s">
        <v>2859</v>
      </c>
      <c r="C913" t="s">
        <v>2697</v>
      </c>
      <c r="D913">
        <v>116.30467280841194</v>
      </c>
    </row>
    <row r="914" spans="1:4" x14ac:dyDescent="0.25">
      <c r="A914" t="s">
        <v>2413</v>
      </c>
      <c r="B914" t="s">
        <v>2859</v>
      </c>
      <c r="C914" t="s">
        <v>2698</v>
      </c>
      <c r="D914">
        <v>60.662138911318721</v>
      </c>
    </row>
    <row r="915" spans="1:4" x14ac:dyDescent="0.25">
      <c r="A915" t="s">
        <v>2413</v>
      </c>
      <c r="B915" t="s">
        <v>2859</v>
      </c>
      <c r="C915" t="s">
        <v>2944</v>
      </c>
      <c r="D915">
        <v>156.46015463386991</v>
      </c>
    </row>
    <row r="916" spans="1:4" x14ac:dyDescent="0.25">
      <c r="A916" t="s">
        <v>2413</v>
      </c>
      <c r="B916" t="s">
        <v>2864</v>
      </c>
      <c r="C916" t="s">
        <v>2690</v>
      </c>
      <c r="D916">
        <v>47024.035277776013</v>
      </c>
    </row>
    <row r="917" spans="1:4" x14ac:dyDescent="0.25">
      <c r="A917" t="s">
        <v>2413</v>
      </c>
      <c r="B917" t="s">
        <v>2864</v>
      </c>
      <c r="C917" t="s">
        <v>2691</v>
      </c>
      <c r="D917">
        <v>44244.73746903822</v>
      </c>
    </row>
    <row r="918" spans="1:4" x14ac:dyDescent="0.25">
      <c r="A918" t="s">
        <v>2413</v>
      </c>
      <c r="B918" t="s">
        <v>2864</v>
      </c>
      <c r="C918" t="s">
        <v>2692</v>
      </c>
      <c r="D918">
        <v>28435.12643271366</v>
      </c>
    </row>
    <row r="919" spans="1:4" x14ac:dyDescent="0.25">
      <c r="A919" t="s">
        <v>2413</v>
      </c>
      <c r="B919" t="s">
        <v>2864</v>
      </c>
      <c r="C919" t="s">
        <v>2693</v>
      </c>
      <c r="D919">
        <v>3180.6665887615727</v>
      </c>
    </row>
    <row r="920" spans="1:4" x14ac:dyDescent="0.25">
      <c r="A920" t="s">
        <v>2413</v>
      </c>
      <c r="B920" t="s">
        <v>2864</v>
      </c>
      <c r="C920" t="s">
        <v>2694</v>
      </c>
      <c r="D920">
        <v>744.00314845931473</v>
      </c>
    </row>
    <row r="921" spans="1:4" x14ac:dyDescent="0.25">
      <c r="A921" t="s">
        <v>2413</v>
      </c>
      <c r="B921" t="s">
        <v>2864</v>
      </c>
      <c r="C921" t="s">
        <v>2695</v>
      </c>
      <c r="D921">
        <v>91.407584970781812</v>
      </c>
    </row>
    <row r="922" spans="1:4" x14ac:dyDescent="0.25">
      <c r="A922" t="s">
        <v>2413</v>
      </c>
      <c r="B922" t="s">
        <v>2864</v>
      </c>
      <c r="C922" t="s">
        <v>2696</v>
      </c>
      <c r="D922">
        <v>38.319818326978989</v>
      </c>
    </row>
    <row r="923" spans="1:4" x14ac:dyDescent="0.25">
      <c r="A923" t="s">
        <v>2413</v>
      </c>
      <c r="B923" t="s">
        <v>2864</v>
      </c>
      <c r="C923" t="s">
        <v>2697</v>
      </c>
      <c r="D923">
        <v>20.42717984135502</v>
      </c>
    </row>
    <row r="924" spans="1:4" x14ac:dyDescent="0.25">
      <c r="A924" t="s">
        <v>2413</v>
      </c>
      <c r="B924" t="s">
        <v>2864</v>
      </c>
      <c r="C924" t="s">
        <v>2698</v>
      </c>
      <c r="D924">
        <v>14.690500424371518</v>
      </c>
    </row>
    <row r="925" spans="1:4" x14ac:dyDescent="0.25">
      <c r="A925" t="s">
        <v>2413</v>
      </c>
      <c r="B925" t="s">
        <v>2864</v>
      </c>
      <c r="C925" t="s">
        <v>2944</v>
      </c>
      <c r="D925">
        <v>64.105957877517923</v>
      </c>
    </row>
    <row r="926" spans="1:4" x14ac:dyDescent="0.25">
      <c r="A926" t="s">
        <v>2413</v>
      </c>
      <c r="B926" t="s">
        <v>2867</v>
      </c>
      <c r="C926" t="s">
        <v>2690</v>
      </c>
      <c r="D926">
        <v>3260.9566586898191</v>
      </c>
    </row>
    <row r="927" spans="1:4" x14ac:dyDescent="0.25">
      <c r="A927" t="s">
        <v>2413</v>
      </c>
      <c r="B927" t="s">
        <v>2867</v>
      </c>
      <c r="C927" t="s">
        <v>2691</v>
      </c>
      <c r="D927">
        <v>1234.4608272887658</v>
      </c>
    </row>
    <row r="928" spans="1:4" x14ac:dyDescent="0.25">
      <c r="A928" t="s">
        <v>2413</v>
      </c>
      <c r="B928" t="s">
        <v>2867</v>
      </c>
      <c r="C928" t="s">
        <v>2692</v>
      </c>
      <c r="D928">
        <v>520.80094413735242</v>
      </c>
    </row>
    <row r="929" spans="1:4" x14ac:dyDescent="0.25">
      <c r="A929" t="s">
        <v>2413</v>
      </c>
      <c r="B929" t="s">
        <v>2867</v>
      </c>
      <c r="C929" t="s">
        <v>2693</v>
      </c>
      <c r="D929">
        <v>73.851675741682982</v>
      </c>
    </row>
    <row r="930" spans="1:4" x14ac:dyDescent="0.25">
      <c r="A930" t="s">
        <v>2413</v>
      </c>
      <c r="B930" t="s">
        <v>2867</v>
      </c>
      <c r="C930" t="s">
        <v>2694</v>
      </c>
      <c r="D930">
        <v>40.77516470164332</v>
      </c>
    </row>
    <row r="931" spans="1:4" x14ac:dyDescent="0.25">
      <c r="A931" t="s">
        <v>2413</v>
      </c>
      <c r="B931" t="s">
        <v>2867</v>
      </c>
      <c r="C931" t="s">
        <v>2695</v>
      </c>
      <c r="D931">
        <v>15.954097823819135</v>
      </c>
    </row>
    <row r="932" spans="1:4" x14ac:dyDescent="0.25">
      <c r="A932" t="s">
        <v>2413</v>
      </c>
      <c r="B932" t="s">
        <v>2867</v>
      </c>
      <c r="C932" t="s">
        <v>2696</v>
      </c>
      <c r="D932">
        <v>14.853759355420223</v>
      </c>
    </row>
    <row r="933" spans="1:4" x14ac:dyDescent="0.25">
      <c r="A933" t="s">
        <v>2413</v>
      </c>
      <c r="B933" t="s">
        <v>2867</v>
      </c>
      <c r="C933" t="s">
        <v>2697</v>
      </c>
      <c r="D933">
        <v>14.474343561784833</v>
      </c>
    </row>
    <row r="934" spans="1:4" x14ac:dyDescent="0.25">
      <c r="A934" t="s">
        <v>2413</v>
      </c>
      <c r="B934" t="s">
        <v>2867</v>
      </c>
      <c r="C934" t="s">
        <v>2698</v>
      </c>
      <c r="D934">
        <v>6.1591396296931959</v>
      </c>
    </row>
    <row r="935" spans="1:4" x14ac:dyDescent="0.25">
      <c r="A935" t="s">
        <v>2413</v>
      </c>
      <c r="B935" t="s">
        <v>2867</v>
      </c>
      <c r="C935" t="s">
        <v>2944</v>
      </c>
      <c r="D935">
        <v>8.661933220019181</v>
      </c>
    </row>
    <row r="936" spans="1:4" x14ac:dyDescent="0.25">
      <c r="A936" t="s">
        <v>2413</v>
      </c>
      <c r="B936" t="s">
        <v>2863</v>
      </c>
      <c r="C936" t="s">
        <v>2690</v>
      </c>
      <c r="D936">
        <v>1315.3739202150309</v>
      </c>
    </row>
    <row r="937" spans="1:4" x14ac:dyDescent="0.25">
      <c r="A937" t="s">
        <v>2413</v>
      </c>
      <c r="B937" t="s">
        <v>2863</v>
      </c>
      <c r="C937" t="s">
        <v>2691</v>
      </c>
      <c r="D937">
        <v>691.05449805057185</v>
      </c>
    </row>
    <row r="938" spans="1:4" x14ac:dyDescent="0.25">
      <c r="A938" t="s">
        <v>2413</v>
      </c>
      <c r="B938" t="s">
        <v>2863</v>
      </c>
      <c r="C938" t="s">
        <v>2692</v>
      </c>
      <c r="D938">
        <v>375.63810613064203</v>
      </c>
    </row>
    <row r="939" spans="1:4" x14ac:dyDescent="0.25">
      <c r="A939" t="s">
        <v>2413</v>
      </c>
      <c r="B939" t="s">
        <v>2863</v>
      </c>
      <c r="C939" t="s">
        <v>2693</v>
      </c>
      <c r="D939">
        <v>76.549741558915329</v>
      </c>
    </row>
    <row r="940" spans="1:4" x14ac:dyDescent="0.25">
      <c r="A940" t="s">
        <v>2413</v>
      </c>
      <c r="B940" t="s">
        <v>2863</v>
      </c>
      <c r="C940" t="s">
        <v>2694</v>
      </c>
      <c r="D940">
        <v>56.725103839958997</v>
      </c>
    </row>
    <row r="941" spans="1:4" x14ac:dyDescent="0.25">
      <c r="A941" t="s">
        <v>2413</v>
      </c>
      <c r="B941" t="s">
        <v>2863</v>
      </c>
      <c r="C941" t="s">
        <v>2695</v>
      </c>
      <c r="D941">
        <v>23.741046745738757</v>
      </c>
    </row>
    <row r="942" spans="1:4" x14ac:dyDescent="0.25">
      <c r="A942" t="s">
        <v>2413</v>
      </c>
      <c r="B942" t="s">
        <v>2863</v>
      </c>
      <c r="C942" t="s">
        <v>2696</v>
      </c>
      <c r="D942">
        <v>23.493615620944951</v>
      </c>
    </row>
    <row r="943" spans="1:4" x14ac:dyDescent="0.25">
      <c r="A943" t="s">
        <v>2413</v>
      </c>
      <c r="B943" t="s">
        <v>2863</v>
      </c>
      <c r="C943" t="s">
        <v>2697</v>
      </c>
      <c r="D943">
        <v>23.493615620944951</v>
      </c>
    </row>
    <row r="944" spans="1:4" x14ac:dyDescent="0.25">
      <c r="A944" t="s">
        <v>2413</v>
      </c>
      <c r="B944" t="s">
        <v>2863</v>
      </c>
      <c r="C944" t="s">
        <v>2698</v>
      </c>
      <c r="D944">
        <v>21.327606126572309</v>
      </c>
    </row>
    <row r="945" spans="1:4" x14ac:dyDescent="0.25">
      <c r="A945" t="s">
        <v>2413</v>
      </c>
      <c r="B945" t="s">
        <v>2863</v>
      </c>
      <c r="C945" t="s">
        <v>2944</v>
      </c>
      <c r="D945">
        <v>103.60498494067963</v>
      </c>
    </row>
    <row r="946" spans="1:4" x14ac:dyDescent="0.25">
      <c r="A946" t="s">
        <v>2414</v>
      </c>
      <c r="B946" t="s">
        <v>2866</v>
      </c>
      <c r="C946" t="s">
        <v>2690</v>
      </c>
      <c r="D946">
        <v>3.6179544942134063</v>
      </c>
    </row>
    <row r="947" spans="1:4" x14ac:dyDescent="0.25">
      <c r="A947" t="s">
        <v>2414</v>
      </c>
      <c r="B947" t="s">
        <v>2866</v>
      </c>
      <c r="C947" t="s">
        <v>2691</v>
      </c>
      <c r="D947">
        <v>42.701371694894569</v>
      </c>
    </row>
    <row r="948" spans="1:4" x14ac:dyDescent="0.25">
      <c r="A948" t="s">
        <v>2414</v>
      </c>
      <c r="B948" t="s">
        <v>2866</v>
      </c>
      <c r="C948" t="s">
        <v>2692</v>
      </c>
      <c r="D948">
        <v>126.76709169985072</v>
      </c>
    </row>
    <row r="949" spans="1:4" x14ac:dyDescent="0.25">
      <c r="A949" t="s">
        <v>2414</v>
      </c>
      <c r="B949" t="s">
        <v>2866</v>
      </c>
      <c r="C949" t="s">
        <v>2693</v>
      </c>
      <c r="D949">
        <v>10.022526403147552</v>
      </c>
    </row>
    <row r="950" spans="1:4" x14ac:dyDescent="0.25">
      <c r="A950" t="s">
        <v>2414</v>
      </c>
      <c r="B950" t="s">
        <v>2866</v>
      </c>
      <c r="C950" t="s">
        <v>2694</v>
      </c>
      <c r="D950">
        <v>2.9573182138626564</v>
      </c>
    </row>
    <row r="951" spans="1:4" x14ac:dyDescent="0.25">
      <c r="A951" t="s">
        <v>2414</v>
      </c>
      <c r="B951" t="s">
        <v>2866</v>
      </c>
      <c r="C951" t="s">
        <v>2695</v>
      </c>
      <c r="D951">
        <v>0.7002179440311086</v>
      </c>
    </row>
    <row r="952" spans="1:4" x14ac:dyDescent="0.25">
      <c r="A952" t="s">
        <v>2414</v>
      </c>
      <c r="B952" t="s">
        <v>2866</v>
      </c>
      <c r="C952" t="s">
        <v>2696</v>
      </c>
      <c r="D952">
        <v>0</v>
      </c>
    </row>
    <row r="953" spans="1:4" x14ac:dyDescent="0.25">
      <c r="A953" t="s">
        <v>2414</v>
      </c>
      <c r="B953" t="s">
        <v>2866</v>
      </c>
      <c r="C953" t="s">
        <v>2697</v>
      </c>
      <c r="D953">
        <v>0.1559756771676897</v>
      </c>
    </row>
    <row r="954" spans="1:4" x14ac:dyDescent="0.25">
      <c r="A954" t="s">
        <v>2414</v>
      </c>
      <c r="B954" t="s">
        <v>2866</v>
      </c>
      <c r="C954" t="s">
        <v>2698</v>
      </c>
      <c r="D954">
        <v>0.24089997283231035</v>
      </c>
    </row>
    <row r="955" spans="1:4" x14ac:dyDescent="0.25">
      <c r="A955" t="s">
        <v>2414</v>
      </c>
      <c r="B955" t="s">
        <v>2866</v>
      </c>
      <c r="C955" t="s">
        <v>2944</v>
      </c>
      <c r="D955">
        <v>0</v>
      </c>
    </row>
    <row r="956" spans="1:4" x14ac:dyDescent="0.25">
      <c r="A956" t="s">
        <v>2414</v>
      </c>
      <c r="B956" t="s">
        <v>2860</v>
      </c>
      <c r="C956" t="s">
        <v>2690</v>
      </c>
      <c r="D956">
        <v>11.275485470974225</v>
      </c>
    </row>
    <row r="957" spans="1:4" x14ac:dyDescent="0.25">
      <c r="A957" t="s">
        <v>2414</v>
      </c>
      <c r="B957" t="s">
        <v>2860</v>
      </c>
      <c r="C957" t="s">
        <v>2691</v>
      </c>
      <c r="D957">
        <v>60.353973768719158</v>
      </c>
    </row>
    <row r="958" spans="1:4" x14ac:dyDescent="0.25">
      <c r="A958" t="s">
        <v>2414</v>
      </c>
      <c r="B958" t="s">
        <v>2860</v>
      </c>
      <c r="C958" t="s">
        <v>2692</v>
      </c>
      <c r="D958">
        <v>420.11779741748188</v>
      </c>
    </row>
    <row r="959" spans="1:4" x14ac:dyDescent="0.25">
      <c r="A959" t="s">
        <v>2414</v>
      </c>
      <c r="B959" t="s">
        <v>2860</v>
      </c>
      <c r="C959" t="s">
        <v>2693</v>
      </c>
      <c r="D959">
        <v>285.8189017345461</v>
      </c>
    </row>
    <row r="960" spans="1:4" x14ac:dyDescent="0.25">
      <c r="A960" t="s">
        <v>2414</v>
      </c>
      <c r="B960" t="s">
        <v>2860</v>
      </c>
      <c r="C960" t="s">
        <v>2694</v>
      </c>
      <c r="D960">
        <v>139.41886120677481</v>
      </c>
    </row>
    <row r="961" spans="1:4" x14ac:dyDescent="0.25">
      <c r="A961" t="s">
        <v>2414</v>
      </c>
      <c r="B961" t="s">
        <v>2860</v>
      </c>
      <c r="C961" t="s">
        <v>2695</v>
      </c>
      <c r="D961">
        <v>23.46009576111997</v>
      </c>
    </row>
    <row r="962" spans="1:4" x14ac:dyDescent="0.25">
      <c r="A962" t="s">
        <v>2414</v>
      </c>
      <c r="B962" t="s">
        <v>2860</v>
      </c>
      <c r="C962" t="s">
        <v>2696</v>
      </c>
      <c r="D962">
        <v>14.504702690063345</v>
      </c>
    </row>
    <row r="963" spans="1:4" x14ac:dyDescent="0.25">
      <c r="A963" t="s">
        <v>2414</v>
      </c>
      <c r="B963" t="s">
        <v>2860</v>
      </c>
      <c r="C963" t="s">
        <v>2697</v>
      </c>
      <c r="D963">
        <v>9.7252483012931403</v>
      </c>
    </row>
    <row r="964" spans="1:4" x14ac:dyDescent="0.25">
      <c r="A964" t="s">
        <v>2414</v>
      </c>
      <c r="B964" t="s">
        <v>2860</v>
      </c>
      <c r="C964" t="s">
        <v>2698</v>
      </c>
      <c r="D964">
        <v>5.5151163163879788</v>
      </c>
    </row>
    <row r="965" spans="1:4" x14ac:dyDescent="0.25">
      <c r="A965" t="s">
        <v>2414</v>
      </c>
      <c r="B965" t="s">
        <v>2860</v>
      </c>
      <c r="C965" t="s">
        <v>2944</v>
      </c>
      <c r="D965">
        <v>3.8393498226393517</v>
      </c>
    </row>
    <row r="966" spans="1:4" x14ac:dyDescent="0.25">
      <c r="A966" t="s">
        <v>2414</v>
      </c>
      <c r="B966" t="s">
        <v>2861</v>
      </c>
      <c r="C966" t="s">
        <v>2690</v>
      </c>
      <c r="D966">
        <v>0.39819553917295392</v>
      </c>
    </row>
    <row r="967" spans="1:4" x14ac:dyDescent="0.25">
      <c r="A967" t="s">
        <v>2414</v>
      </c>
      <c r="B967" t="s">
        <v>2861</v>
      </c>
      <c r="C967" t="s">
        <v>2691</v>
      </c>
      <c r="D967">
        <v>2.4847002147956583</v>
      </c>
    </row>
    <row r="968" spans="1:4" x14ac:dyDescent="0.25">
      <c r="A968" t="s">
        <v>2414</v>
      </c>
      <c r="B968" t="s">
        <v>2861</v>
      </c>
      <c r="C968" t="s">
        <v>2692</v>
      </c>
      <c r="D968">
        <v>0.36632262603138821</v>
      </c>
    </row>
    <row r="969" spans="1:4" x14ac:dyDescent="0.25">
      <c r="A969" t="s">
        <v>2414</v>
      </c>
      <c r="B969" t="s">
        <v>2861</v>
      </c>
      <c r="C969" t="s">
        <v>2693</v>
      </c>
      <c r="D969">
        <v>9.5282631594189662E-2</v>
      </c>
    </row>
    <row r="970" spans="1:4" x14ac:dyDescent="0.25">
      <c r="A970" t="s">
        <v>2414</v>
      </c>
      <c r="B970" t="s">
        <v>2861</v>
      </c>
      <c r="C970" t="s">
        <v>2694</v>
      </c>
      <c r="D970">
        <v>9.6621978405810341E-2</v>
      </c>
    </row>
    <row r="971" spans="1:4" x14ac:dyDescent="0.25">
      <c r="A971" t="s">
        <v>2414</v>
      </c>
      <c r="B971" t="s">
        <v>2861</v>
      </c>
      <c r="C971" t="s">
        <v>2695</v>
      </c>
      <c r="D971">
        <v>0</v>
      </c>
    </row>
    <row r="972" spans="1:4" x14ac:dyDescent="0.25">
      <c r="A972" t="s">
        <v>2414</v>
      </c>
      <c r="B972" t="s">
        <v>2861</v>
      </c>
      <c r="C972" t="s">
        <v>2696</v>
      </c>
      <c r="D972">
        <v>0</v>
      </c>
    </row>
    <row r="973" spans="1:4" x14ac:dyDescent="0.25">
      <c r="A973" t="s">
        <v>2414</v>
      </c>
      <c r="B973" t="s">
        <v>2861</v>
      </c>
      <c r="C973" t="s">
        <v>2697</v>
      </c>
      <c r="D973">
        <v>0</v>
      </c>
    </row>
    <row r="974" spans="1:4" x14ac:dyDescent="0.25">
      <c r="A974" t="s">
        <v>2414</v>
      </c>
      <c r="B974" t="s">
        <v>2861</v>
      </c>
      <c r="C974" t="s">
        <v>2698</v>
      </c>
      <c r="D974">
        <v>0</v>
      </c>
    </row>
    <row r="975" spans="1:4" x14ac:dyDescent="0.25">
      <c r="A975" t="s">
        <v>2414</v>
      </c>
      <c r="B975" t="s">
        <v>2861</v>
      </c>
      <c r="C975" t="s">
        <v>2944</v>
      </c>
      <c r="D975">
        <v>0</v>
      </c>
    </row>
    <row r="976" spans="1:4" x14ac:dyDescent="0.25">
      <c r="A976" t="s">
        <v>2414</v>
      </c>
      <c r="B976" t="s">
        <v>2865</v>
      </c>
      <c r="C976" t="s">
        <v>2690</v>
      </c>
      <c r="D976">
        <v>8.3068100335372069E-2</v>
      </c>
    </row>
    <row r="977" spans="1:4" x14ac:dyDescent="0.25">
      <c r="A977" t="s">
        <v>2414</v>
      </c>
      <c r="B977" t="s">
        <v>2865</v>
      </c>
      <c r="C977" t="s">
        <v>2691</v>
      </c>
      <c r="D977">
        <v>50.795317743084816</v>
      </c>
    </row>
    <row r="978" spans="1:4" x14ac:dyDescent="0.25">
      <c r="A978" t="s">
        <v>2414</v>
      </c>
      <c r="B978" t="s">
        <v>2865</v>
      </c>
      <c r="C978" t="s">
        <v>2692</v>
      </c>
      <c r="D978">
        <v>20.853846566579822</v>
      </c>
    </row>
    <row r="979" spans="1:4" x14ac:dyDescent="0.25">
      <c r="A979" t="s">
        <v>2414</v>
      </c>
      <c r="B979" t="s">
        <v>2865</v>
      </c>
      <c r="C979" t="s">
        <v>2693</v>
      </c>
      <c r="D979">
        <v>0</v>
      </c>
    </row>
    <row r="980" spans="1:4" x14ac:dyDescent="0.25">
      <c r="A980" t="s">
        <v>2414</v>
      </c>
      <c r="B980" t="s">
        <v>2865</v>
      </c>
      <c r="C980" t="s">
        <v>2694</v>
      </c>
      <c r="D980">
        <v>0</v>
      </c>
    </row>
    <row r="981" spans="1:4" x14ac:dyDescent="0.25">
      <c r="A981" t="s">
        <v>2414</v>
      </c>
      <c r="B981" t="s">
        <v>2865</v>
      </c>
      <c r="C981" t="s">
        <v>2695</v>
      </c>
      <c r="D981">
        <v>0</v>
      </c>
    </row>
    <row r="982" spans="1:4" x14ac:dyDescent="0.25">
      <c r="A982" t="s">
        <v>2414</v>
      </c>
      <c r="B982" t="s">
        <v>2865</v>
      </c>
      <c r="C982" t="s">
        <v>2696</v>
      </c>
      <c r="D982">
        <v>0</v>
      </c>
    </row>
    <row r="983" spans="1:4" x14ac:dyDescent="0.25">
      <c r="A983" t="s">
        <v>2414</v>
      </c>
      <c r="B983" t="s">
        <v>2865</v>
      </c>
      <c r="C983" t="s">
        <v>2697</v>
      </c>
      <c r="D983">
        <v>0</v>
      </c>
    </row>
    <row r="984" spans="1:4" x14ac:dyDescent="0.25">
      <c r="A984" t="s">
        <v>2414</v>
      </c>
      <c r="B984" t="s">
        <v>2865</v>
      </c>
      <c r="C984" t="s">
        <v>2698</v>
      </c>
      <c r="D984">
        <v>0</v>
      </c>
    </row>
    <row r="985" spans="1:4" x14ac:dyDescent="0.25">
      <c r="A985" t="s">
        <v>2414</v>
      </c>
      <c r="B985" t="s">
        <v>2865</v>
      </c>
      <c r="C985" t="s">
        <v>2944</v>
      </c>
      <c r="D985">
        <v>0</v>
      </c>
    </row>
    <row r="986" spans="1:4" x14ac:dyDescent="0.25">
      <c r="A986" t="s">
        <v>2414</v>
      </c>
      <c r="B986" t="s">
        <v>2862</v>
      </c>
      <c r="C986" t="s">
        <v>2690</v>
      </c>
      <c r="D986">
        <v>14.392354257523898</v>
      </c>
    </row>
    <row r="987" spans="1:4" x14ac:dyDescent="0.25">
      <c r="A987" t="s">
        <v>2414</v>
      </c>
      <c r="B987" t="s">
        <v>2862</v>
      </c>
      <c r="C987" t="s">
        <v>2691</v>
      </c>
      <c r="D987">
        <v>240.32965191646045</v>
      </c>
    </row>
    <row r="988" spans="1:4" x14ac:dyDescent="0.25">
      <c r="A988" t="s">
        <v>2414</v>
      </c>
      <c r="B988" t="s">
        <v>2862</v>
      </c>
      <c r="C988" t="s">
        <v>2692</v>
      </c>
      <c r="D988">
        <v>363.16120214397444</v>
      </c>
    </row>
    <row r="989" spans="1:4" x14ac:dyDescent="0.25">
      <c r="A989" t="s">
        <v>2414</v>
      </c>
      <c r="B989" t="s">
        <v>2862</v>
      </c>
      <c r="C989" t="s">
        <v>2693</v>
      </c>
      <c r="D989">
        <v>47.981849309463605</v>
      </c>
    </row>
    <row r="990" spans="1:4" x14ac:dyDescent="0.25">
      <c r="A990" t="s">
        <v>2414</v>
      </c>
      <c r="B990" t="s">
        <v>2862</v>
      </c>
      <c r="C990" t="s">
        <v>2694</v>
      </c>
      <c r="D990">
        <v>13.720828015124455</v>
      </c>
    </row>
    <row r="991" spans="1:4" x14ac:dyDescent="0.25">
      <c r="A991" t="s">
        <v>2414</v>
      </c>
      <c r="B991" t="s">
        <v>2862</v>
      </c>
      <c r="C991" t="s">
        <v>2695</v>
      </c>
      <c r="D991">
        <v>1.6406915457174689</v>
      </c>
    </row>
    <row r="992" spans="1:4" x14ac:dyDescent="0.25">
      <c r="A992" t="s">
        <v>2414</v>
      </c>
      <c r="B992" t="s">
        <v>2862</v>
      </c>
      <c r="C992" t="s">
        <v>2696</v>
      </c>
      <c r="D992">
        <v>1.6406915457174689</v>
      </c>
    </row>
    <row r="993" spans="1:4" x14ac:dyDescent="0.25">
      <c r="A993" t="s">
        <v>2414</v>
      </c>
      <c r="B993" t="s">
        <v>2862</v>
      </c>
      <c r="C993" t="s">
        <v>2697</v>
      </c>
      <c r="D993">
        <v>1.6108565261907102</v>
      </c>
    </row>
    <row r="994" spans="1:4" x14ac:dyDescent="0.25">
      <c r="A994" t="s">
        <v>2414</v>
      </c>
      <c r="B994" t="s">
        <v>2862</v>
      </c>
      <c r="C994" t="s">
        <v>2698</v>
      </c>
      <c r="D994">
        <v>0.99108581036377641</v>
      </c>
    </row>
    <row r="995" spans="1:4" x14ac:dyDescent="0.25">
      <c r="A995" t="s">
        <v>2414</v>
      </c>
      <c r="B995" t="s">
        <v>2862</v>
      </c>
      <c r="C995" t="s">
        <v>2944</v>
      </c>
      <c r="D995">
        <v>6.2918463494637793</v>
      </c>
    </row>
    <row r="996" spans="1:4" x14ac:dyDescent="0.25">
      <c r="A996" t="s">
        <v>2414</v>
      </c>
      <c r="B996" t="s">
        <v>2868</v>
      </c>
      <c r="C996" t="s">
        <v>2690</v>
      </c>
      <c r="D996">
        <v>0</v>
      </c>
    </row>
    <row r="997" spans="1:4" x14ac:dyDescent="0.25">
      <c r="A997" t="s">
        <v>2414</v>
      </c>
      <c r="B997" t="s">
        <v>2868</v>
      </c>
      <c r="C997" t="s">
        <v>2691</v>
      </c>
      <c r="D997">
        <v>6.4722560217253111</v>
      </c>
    </row>
    <row r="998" spans="1:4" x14ac:dyDescent="0.25">
      <c r="A998" t="s">
        <v>2414</v>
      </c>
      <c r="B998" t="s">
        <v>2868</v>
      </c>
      <c r="C998" t="s">
        <v>2692</v>
      </c>
      <c r="D998">
        <v>0.66407854827468915</v>
      </c>
    </row>
    <row r="999" spans="1:4" x14ac:dyDescent="0.25">
      <c r="A999" t="s">
        <v>2414</v>
      </c>
      <c r="B999" t="s">
        <v>2868</v>
      </c>
      <c r="C999" t="s">
        <v>2693</v>
      </c>
      <c r="D999">
        <v>0</v>
      </c>
    </row>
    <row r="1000" spans="1:4" x14ac:dyDescent="0.25">
      <c r="A1000" t="s">
        <v>2414</v>
      </c>
      <c r="B1000" t="s">
        <v>2868</v>
      </c>
      <c r="C1000" t="s">
        <v>2694</v>
      </c>
      <c r="D1000">
        <v>0</v>
      </c>
    </row>
    <row r="1001" spans="1:4" x14ac:dyDescent="0.25">
      <c r="A1001" t="s">
        <v>2414</v>
      </c>
      <c r="B1001" t="s">
        <v>2868</v>
      </c>
      <c r="C1001" t="s">
        <v>2695</v>
      </c>
      <c r="D1001">
        <v>0</v>
      </c>
    </row>
    <row r="1002" spans="1:4" x14ac:dyDescent="0.25">
      <c r="A1002" t="s">
        <v>2414</v>
      </c>
      <c r="B1002" t="s">
        <v>2868</v>
      </c>
      <c r="C1002" t="s">
        <v>2696</v>
      </c>
      <c r="D1002">
        <v>0</v>
      </c>
    </row>
    <row r="1003" spans="1:4" x14ac:dyDescent="0.25">
      <c r="A1003" t="s">
        <v>2414</v>
      </c>
      <c r="B1003" t="s">
        <v>2868</v>
      </c>
      <c r="C1003" t="s">
        <v>2697</v>
      </c>
      <c r="D1003">
        <v>0</v>
      </c>
    </row>
    <row r="1004" spans="1:4" x14ac:dyDescent="0.25">
      <c r="A1004" t="s">
        <v>2414</v>
      </c>
      <c r="B1004" t="s">
        <v>2868</v>
      </c>
      <c r="C1004" t="s">
        <v>2698</v>
      </c>
      <c r="D1004">
        <v>0</v>
      </c>
    </row>
    <row r="1005" spans="1:4" x14ac:dyDescent="0.25">
      <c r="A1005" t="s">
        <v>2414</v>
      </c>
      <c r="B1005" t="s">
        <v>2868</v>
      </c>
      <c r="C1005" t="s">
        <v>2944</v>
      </c>
      <c r="D1005">
        <v>0</v>
      </c>
    </row>
    <row r="1006" spans="1:4" x14ac:dyDescent="0.25">
      <c r="A1006" t="s">
        <v>2414</v>
      </c>
      <c r="B1006" t="s">
        <v>2859</v>
      </c>
      <c r="C1006" t="s">
        <v>2690</v>
      </c>
      <c r="D1006">
        <v>6.1313142781212848</v>
      </c>
    </row>
    <row r="1007" spans="1:4" x14ac:dyDescent="0.25">
      <c r="A1007" t="s">
        <v>2414</v>
      </c>
      <c r="B1007" t="s">
        <v>2859</v>
      </c>
      <c r="C1007" t="s">
        <v>2691</v>
      </c>
      <c r="D1007">
        <v>32.670927484591687</v>
      </c>
    </row>
    <row r="1008" spans="1:4" x14ac:dyDescent="0.25">
      <c r="A1008" t="s">
        <v>2414</v>
      </c>
      <c r="B1008" t="s">
        <v>2859</v>
      </c>
      <c r="C1008" t="s">
        <v>2692</v>
      </c>
      <c r="D1008">
        <v>71.933694522198493</v>
      </c>
    </row>
    <row r="1009" spans="1:4" x14ac:dyDescent="0.25">
      <c r="A1009" t="s">
        <v>2414</v>
      </c>
      <c r="B1009" t="s">
        <v>2859</v>
      </c>
      <c r="C1009" t="s">
        <v>2693</v>
      </c>
      <c r="D1009">
        <v>17.235457273263371</v>
      </c>
    </row>
    <row r="1010" spans="1:4" x14ac:dyDescent="0.25">
      <c r="A1010" t="s">
        <v>2414</v>
      </c>
      <c r="B1010" t="s">
        <v>2859</v>
      </c>
      <c r="C1010" t="s">
        <v>2694</v>
      </c>
      <c r="D1010">
        <v>5.3768274215272056</v>
      </c>
    </row>
    <row r="1011" spans="1:4" x14ac:dyDescent="0.25">
      <c r="A1011" t="s">
        <v>2414</v>
      </c>
      <c r="B1011" t="s">
        <v>2859</v>
      </c>
      <c r="C1011" t="s">
        <v>2695</v>
      </c>
      <c r="D1011">
        <v>1.0577815416608585</v>
      </c>
    </row>
    <row r="1012" spans="1:4" x14ac:dyDescent="0.25">
      <c r="A1012" t="s">
        <v>2414</v>
      </c>
      <c r="B1012" t="s">
        <v>2859</v>
      </c>
      <c r="C1012" t="s">
        <v>2696</v>
      </c>
      <c r="D1012">
        <v>0.76726450690560943</v>
      </c>
    </row>
    <row r="1013" spans="1:4" x14ac:dyDescent="0.25">
      <c r="A1013" t="s">
        <v>2414</v>
      </c>
      <c r="B1013" t="s">
        <v>2859</v>
      </c>
      <c r="C1013" t="s">
        <v>2697</v>
      </c>
      <c r="D1013">
        <v>0.77357460922025179</v>
      </c>
    </row>
    <row r="1014" spans="1:4" x14ac:dyDescent="0.25">
      <c r="A1014" t="s">
        <v>2414</v>
      </c>
      <c r="B1014" t="s">
        <v>2859</v>
      </c>
      <c r="C1014" t="s">
        <v>2698</v>
      </c>
      <c r="D1014">
        <v>0.71768101042757504</v>
      </c>
    </row>
    <row r="1015" spans="1:4" x14ac:dyDescent="0.25">
      <c r="A1015" t="s">
        <v>2414</v>
      </c>
      <c r="B1015" t="s">
        <v>2859</v>
      </c>
      <c r="C1015" t="s">
        <v>2944</v>
      </c>
      <c r="D1015">
        <v>0.71679315208368755</v>
      </c>
    </row>
    <row r="1016" spans="1:4" x14ac:dyDescent="0.25">
      <c r="A1016" t="s">
        <v>2414</v>
      </c>
      <c r="B1016" t="s">
        <v>2864</v>
      </c>
      <c r="C1016" t="s">
        <v>2690</v>
      </c>
      <c r="D1016">
        <v>7.3308324941140945</v>
      </c>
    </row>
    <row r="1017" spans="1:4" x14ac:dyDescent="0.25">
      <c r="A1017" t="s">
        <v>2414</v>
      </c>
      <c r="B1017" t="s">
        <v>2864</v>
      </c>
      <c r="C1017" t="s">
        <v>2691</v>
      </c>
      <c r="D1017">
        <v>18.071434722963996</v>
      </c>
    </row>
    <row r="1018" spans="1:4" x14ac:dyDescent="0.25">
      <c r="A1018" t="s">
        <v>2414</v>
      </c>
      <c r="B1018" t="s">
        <v>2864</v>
      </c>
      <c r="C1018" t="s">
        <v>2692</v>
      </c>
      <c r="D1018">
        <v>216.67322203711686</v>
      </c>
    </row>
    <row r="1019" spans="1:4" x14ac:dyDescent="0.25">
      <c r="A1019" t="s">
        <v>2414</v>
      </c>
      <c r="B1019" t="s">
        <v>2864</v>
      </c>
      <c r="C1019" t="s">
        <v>2693</v>
      </c>
      <c r="D1019">
        <v>262.29499832891133</v>
      </c>
    </row>
    <row r="1020" spans="1:4" x14ac:dyDescent="0.25">
      <c r="A1020" t="s">
        <v>2414</v>
      </c>
      <c r="B1020" t="s">
        <v>2864</v>
      </c>
      <c r="C1020" t="s">
        <v>2694</v>
      </c>
      <c r="D1020">
        <v>75.195856020776262</v>
      </c>
    </row>
    <row r="1021" spans="1:4" x14ac:dyDescent="0.25">
      <c r="A1021" t="s">
        <v>2414</v>
      </c>
      <c r="B1021" t="s">
        <v>2864</v>
      </c>
      <c r="C1021" t="s">
        <v>2695</v>
      </c>
      <c r="D1021">
        <v>7.7217006646747368</v>
      </c>
    </row>
    <row r="1022" spans="1:4" x14ac:dyDescent="0.25">
      <c r="A1022" t="s">
        <v>2414</v>
      </c>
      <c r="B1022" t="s">
        <v>2864</v>
      </c>
      <c r="C1022" t="s">
        <v>2696</v>
      </c>
      <c r="D1022">
        <v>4.1017719926172882</v>
      </c>
    </row>
    <row r="1023" spans="1:4" x14ac:dyDescent="0.25">
      <c r="A1023" t="s">
        <v>2414</v>
      </c>
      <c r="B1023" t="s">
        <v>2864</v>
      </c>
      <c r="C1023" t="s">
        <v>2697</v>
      </c>
      <c r="D1023">
        <v>1.950793088914857</v>
      </c>
    </row>
    <row r="1024" spans="1:4" x14ac:dyDescent="0.25">
      <c r="A1024" t="s">
        <v>2414</v>
      </c>
      <c r="B1024" t="s">
        <v>2864</v>
      </c>
      <c r="C1024" t="s">
        <v>2698</v>
      </c>
      <c r="D1024">
        <v>1.1820092199103238</v>
      </c>
    </row>
    <row r="1025" spans="1:4" x14ac:dyDescent="0.25">
      <c r="A1025" t="s">
        <v>2414</v>
      </c>
      <c r="B1025" t="s">
        <v>2864</v>
      </c>
      <c r="C1025" t="s">
        <v>2944</v>
      </c>
      <c r="D1025">
        <v>0</v>
      </c>
    </row>
    <row r="1026" spans="1:4" x14ac:dyDescent="0.25">
      <c r="A1026" t="s">
        <v>2414</v>
      </c>
      <c r="B1026" t="s">
        <v>2867</v>
      </c>
      <c r="C1026" t="s">
        <v>2690</v>
      </c>
      <c r="D1026">
        <v>26.15741255711815</v>
      </c>
    </row>
    <row r="1027" spans="1:4" x14ac:dyDescent="0.25">
      <c r="A1027" t="s">
        <v>2414</v>
      </c>
      <c r="B1027" t="s">
        <v>2867</v>
      </c>
      <c r="C1027" t="s">
        <v>2691</v>
      </c>
      <c r="D1027">
        <v>135.12488985515861</v>
      </c>
    </row>
    <row r="1028" spans="1:4" x14ac:dyDescent="0.25">
      <c r="A1028" t="s">
        <v>2414</v>
      </c>
      <c r="B1028" t="s">
        <v>2867</v>
      </c>
      <c r="C1028" t="s">
        <v>2692</v>
      </c>
      <c r="D1028">
        <v>228.71795762491493</v>
      </c>
    </row>
    <row r="1029" spans="1:4" x14ac:dyDescent="0.25">
      <c r="A1029" t="s">
        <v>2414</v>
      </c>
      <c r="B1029" t="s">
        <v>2867</v>
      </c>
      <c r="C1029" t="s">
        <v>2693</v>
      </c>
      <c r="D1029">
        <v>94.80041209172866</v>
      </c>
    </row>
    <row r="1030" spans="1:4" x14ac:dyDescent="0.25">
      <c r="A1030" t="s">
        <v>2414</v>
      </c>
      <c r="B1030" t="s">
        <v>2867</v>
      </c>
      <c r="C1030" t="s">
        <v>2694</v>
      </c>
      <c r="D1030">
        <v>45.839448118598341</v>
      </c>
    </row>
    <row r="1031" spans="1:4" x14ac:dyDescent="0.25">
      <c r="A1031" t="s">
        <v>2414</v>
      </c>
      <c r="B1031" t="s">
        <v>2867</v>
      </c>
      <c r="C1031" t="s">
        <v>2695</v>
      </c>
      <c r="D1031">
        <v>18.680743973336252</v>
      </c>
    </row>
    <row r="1032" spans="1:4" x14ac:dyDescent="0.25">
      <c r="A1032" t="s">
        <v>2414</v>
      </c>
      <c r="B1032" t="s">
        <v>2867</v>
      </c>
      <c r="C1032" t="s">
        <v>2696</v>
      </c>
      <c r="D1032">
        <v>18.523781492266675</v>
      </c>
    </row>
    <row r="1033" spans="1:4" x14ac:dyDescent="0.25">
      <c r="A1033" t="s">
        <v>2414</v>
      </c>
      <c r="B1033" t="s">
        <v>2867</v>
      </c>
      <c r="C1033" t="s">
        <v>2697</v>
      </c>
      <c r="D1033">
        <v>18.523781492266675</v>
      </c>
    </row>
    <row r="1034" spans="1:4" x14ac:dyDescent="0.25">
      <c r="A1034" t="s">
        <v>2414</v>
      </c>
      <c r="B1034" t="s">
        <v>2867</v>
      </c>
      <c r="C1034" t="s">
        <v>2698</v>
      </c>
      <c r="D1034">
        <v>18.523781492266675</v>
      </c>
    </row>
    <row r="1035" spans="1:4" x14ac:dyDescent="0.25">
      <c r="A1035" t="s">
        <v>2414</v>
      </c>
      <c r="B1035" t="s">
        <v>2867</v>
      </c>
      <c r="C1035" t="s">
        <v>2944</v>
      </c>
      <c r="D1035">
        <v>6.1563275023450164</v>
      </c>
    </row>
    <row r="1036" spans="1:4" x14ac:dyDescent="0.25">
      <c r="A1036" t="s">
        <v>2414</v>
      </c>
      <c r="B1036" t="s">
        <v>2863</v>
      </c>
      <c r="C1036" t="s">
        <v>2690</v>
      </c>
      <c r="D1036">
        <v>4.9559019900000001</v>
      </c>
    </row>
    <row r="1037" spans="1:4" x14ac:dyDescent="0.25">
      <c r="A1037" t="s">
        <v>2414</v>
      </c>
      <c r="B1037" t="s">
        <v>2863</v>
      </c>
      <c r="C1037" t="s">
        <v>2691</v>
      </c>
      <c r="D1037">
        <v>10.595170009999999</v>
      </c>
    </row>
    <row r="1038" spans="1:4" x14ac:dyDescent="0.25">
      <c r="A1038" t="s">
        <v>2414</v>
      </c>
      <c r="B1038" t="s">
        <v>2863</v>
      </c>
      <c r="C1038" t="s">
        <v>2692</v>
      </c>
      <c r="D1038">
        <v>7.9785772800360855</v>
      </c>
    </row>
    <row r="1039" spans="1:4" x14ac:dyDescent="0.25">
      <c r="A1039" t="s">
        <v>2414</v>
      </c>
      <c r="B1039" t="s">
        <v>2863</v>
      </c>
      <c r="C1039" t="s">
        <v>2693</v>
      </c>
      <c r="D1039">
        <v>8.1873240333556154</v>
      </c>
    </row>
    <row r="1040" spans="1:4" x14ac:dyDescent="0.25">
      <c r="A1040" t="s">
        <v>2414</v>
      </c>
      <c r="B1040" t="s">
        <v>2863</v>
      </c>
      <c r="C1040" t="s">
        <v>2694</v>
      </c>
      <c r="D1040">
        <v>0.21056026660829963</v>
      </c>
    </row>
    <row r="1041" spans="1:4" x14ac:dyDescent="0.25">
      <c r="A1041" t="s">
        <v>2414</v>
      </c>
      <c r="B1041" t="s">
        <v>2863</v>
      </c>
      <c r="C1041" t="s">
        <v>2695</v>
      </c>
      <c r="D1041">
        <v>0</v>
      </c>
    </row>
    <row r="1042" spans="1:4" x14ac:dyDescent="0.25">
      <c r="A1042" t="s">
        <v>2414</v>
      </c>
      <c r="B1042" t="s">
        <v>2863</v>
      </c>
      <c r="C1042" t="s">
        <v>2696</v>
      </c>
      <c r="D1042">
        <v>0</v>
      </c>
    </row>
    <row r="1043" spans="1:4" x14ac:dyDescent="0.25">
      <c r="A1043" t="s">
        <v>2414</v>
      </c>
      <c r="B1043" t="s">
        <v>2863</v>
      </c>
      <c r="C1043" t="s">
        <v>2697</v>
      </c>
      <c r="D1043">
        <v>0</v>
      </c>
    </row>
    <row r="1044" spans="1:4" x14ac:dyDescent="0.25">
      <c r="A1044" t="s">
        <v>2414</v>
      </c>
      <c r="B1044" t="s">
        <v>2863</v>
      </c>
      <c r="C1044" t="s">
        <v>2698</v>
      </c>
      <c r="D1044">
        <v>0</v>
      </c>
    </row>
    <row r="1045" spans="1:4" x14ac:dyDescent="0.25">
      <c r="A1045" t="s">
        <v>2414</v>
      </c>
      <c r="B1045" t="s">
        <v>2863</v>
      </c>
      <c r="C1045" t="s">
        <v>2944</v>
      </c>
      <c r="D1045">
        <v>0</v>
      </c>
    </row>
    <row r="1046" spans="1:4" x14ac:dyDescent="0.25">
      <c r="A1046" t="s">
        <v>2956</v>
      </c>
      <c r="B1046" t="s">
        <v>2866</v>
      </c>
      <c r="C1046" t="s">
        <v>2690</v>
      </c>
      <c r="D1046">
        <v>2.8052553684200112</v>
      </c>
    </row>
    <row r="1047" spans="1:4" x14ac:dyDescent="0.25">
      <c r="A1047" t="s">
        <v>2956</v>
      </c>
      <c r="B1047" t="s">
        <v>2866</v>
      </c>
      <c r="C1047" t="s">
        <v>2691</v>
      </c>
      <c r="D1047">
        <v>3.9181321579989006E-2</v>
      </c>
    </row>
    <row r="1048" spans="1:4" x14ac:dyDescent="0.25">
      <c r="A1048" t="s">
        <v>2956</v>
      </c>
      <c r="B1048" t="s">
        <v>2866</v>
      </c>
      <c r="C1048" t="s">
        <v>2692</v>
      </c>
      <c r="D1048">
        <v>0</v>
      </c>
    </row>
    <row r="1049" spans="1:4" x14ac:dyDescent="0.25">
      <c r="A1049" t="s">
        <v>2956</v>
      </c>
      <c r="B1049" t="s">
        <v>2866</v>
      </c>
      <c r="C1049" t="s">
        <v>2693</v>
      </c>
      <c r="D1049">
        <v>0</v>
      </c>
    </row>
    <row r="1050" spans="1:4" x14ac:dyDescent="0.25">
      <c r="A1050" t="s">
        <v>2956</v>
      </c>
      <c r="B1050" t="s">
        <v>2866</v>
      </c>
      <c r="C1050" t="s">
        <v>2694</v>
      </c>
      <c r="D1050">
        <v>0</v>
      </c>
    </row>
    <row r="1051" spans="1:4" x14ac:dyDescent="0.25">
      <c r="A1051" t="s">
        <v>2956</v>
      </c>
      <c r="B1051" t="s">
        <v>2866</v>
      </c>
      <c r="C1051" t="s">
        <v>2695</v>
      </c>
      <c r="D1051">
        <v>0</v>
      </c>
    </row>
    <row r="1052" spans="1:4" x14ac:dyDescent="0.25">
      <c r="A1052" t="s">
        <v>2956</v>
      </c>
      <c r="B1052" t="s">
        <v>2866</v>
      </c>
      <c r="C1052" t="s">
        <v>2696</v>
      </c>
      <c r="D1052">
        <v>0</v>
      </c>
    </row>
    <row r="1053" spans="1:4" x14ac:dyDescent="0.25">
      <c r="A1053" t="s">
        <v>2956</v>
      </c>
      <c r="B1053" t="s">
        <v>2866</v>
      </c>
      <c r="C1053" t="s">
        <v>2697</v>
      </c>
      <c r="D1053">
        <v>0</v>
      </c>
    </row>
    <row r="1054" spans="1:4" x14ac:dyDescent="0.25">
      <c r="A1054" t="s">
        <v>2956</v>
      </c>
      <c r="B1054" t="s">
        <v>2866</v>
      </c>
      <c r="C1054" t="s">
        <v>2698</v>
      </c>
      <c r="D1054">
        <v>0</v>
      </c>
    </row>
    <row r="1055" spans="1:4" x14ac:dyDescent="0.25">
      <c r="A1055" t="s">
        <v>2956</v>
      </c>
      <c r="B1055" t="s">
        <v>2866</v>
      </c>
      <c r="C1055" t="s">
        <v>2944</v>
      </c>
      <c r="D1055">
        <v>0</v>
      </c>
    </row>
    <row r="1056" spans="1:4" x14ac:dyDescent="0.25">
      <c r="A1056" t="s">
        <v>2956</v>
      </c>
      <c r="B1056" t="s">
        <v>2860</v>
      </c>
      <c r="C1056" t="s">
        <v>2690</v>
      </c>
      <c r="D1056">
        <v>1345.4841954029214</v>
      </c>
    </row>
    <row r="1057" spans="1:4" x14ac:dyDescent="0.25">
      <c r="A1057" t="s">
        <v>2956</v>
      </c>
      <c r="B1057" t="s">
        <v>2860</v>
      </c>
      <c r="C1057" t="s">
        <v>2691</v>
      </c>
      <c r="D1057">
        <v>369.34464637407149</v>
      </c>
    </row>
    <row r="1058" spans="1:4" x14ac:dyDescent="0.25">
      <c r="A1058" t="s">
        <v>2956</v>
      </c>
      <c r="B1058" t="s">
        <v>2860</v>
      </c>
      <c r="C1058" t="s">
        <v>2692</v>
      </c>
      <c r="D1058">
        <v>47.173296849962171</v>
      </c>
    </row>
    <row r="1059" spans="1:4" x14ac:dyDescent="0.25">
      <c r="A1059" t="s">
        <v>2956</v>
      </c>
      <c r="B1059" t="s">
        <v>2860</v>
      </c>
      <c r="C1059" t="s">
        <v>2693</v>
      </c>
      <c r="D1059">
        <v>4.7449567898631759</v>
      </c>
    </row>
    <row r="1060" spans="1:4" x14ac:dyDescent="0.25">
      <c r="A1060" t="s">
        <v>2956</v>
      </c>
      <c r="B1060" t="s">
        <v>2860</v>
      </c>
      <c r="C1060" t="s">
        <v>2694</v>
      </c>
      <c r="D1060">
        <v>3.8328987328417465</v>
      </c>
    </row>
    <row r="1061" spans="1:4" x14ac:dyDescent="0.25">
      <c r="A1061" t="s">
        <v>2956</v>
      </c>
      <c r="B1061" t="s">
        <v>2860</v>
      </c>
      <c r="C1061" t="s">
        <v>2695</v>
      </c>
      <c r="D1061">
        <v>1.1801370624878307</v>
      </c>
    </row>
    <row r="1062" spans="1:4" x14ac:dyDescent="0.25">
      <c r="A1062" t="s">
        <v>2956</v>
      </c>
      <c r="B1062" t="s">
        <v>2860</v>
      </c>
      <c r="C1062" t="s">
        <v>2696</v>
      </c>
      <c r="D1062">
        <v>1.1801370624878307</v>
      </c>
    </row>
    <row r="1063" spans="1:4" x14ac:dyDescent="0.25">
      <c r="A1063" t="s">
        <v>2956</v>
      </c>
      <c r="B1063" t="s">
        <v>2860</v>
      </c>
      <c r="C1063" t="s">
        <v>2697</v>
      </c>
      <c r="D1063">
        <v>0.37781603525989194</v>
      </c>
    </row>
    <row r="1064" spans="1:4" x14ac:dyDescent="0.25">
      <c r="A1064" t="s">
        <v>2956</v>
      </c>
      <c r="B1064" t="s">
        <v>2860</v>
      </c>
      <c r="C1064" t="s">
        <v>2698</v>
      </c>
      <c r="D1064">
        <v>0.30883057800826946</v>
      </c>
    </row>
    <row r="1065" spans="1:4" x14ac:dyDescent="0.25">
      <c r="A1065" t="s">
        <v>2956</v>
      </c>
      <c r="B1065" t="s">
        <v>2860</v>
      </c>
      <c r="C1065" t="s">
        <v>2944</v>
      </c>
      <c r="D1065">
        <v>9.3932132095860654E-2</v>
      </c>
    </row>
    <row r="1066" spans="1:4" x14ac:dyDescent="0.25">
      <c r="A1066" t="s">
        <v>2956</v>
      </c>
      <c r="B1066" t="s">
        <v>2861</v>
      </c>
      <c r="C1066" t="s">
        <v>2690</v>
      </c>
      <c r="D1066">
        <v>64.324727939324063</v>
      </c>
    </row>
    <row r="1067" spans="1:4" x14ac:dyDescent="0.25">
      <c r="A1067" t="s">
        <v>2956</v>
      </c>
      <c r="B1067" t="s">
        <v>2861</v>
      </c>
      <c r="C1067" t="s">
        <v>2691</v>
      </c>
      <c r="D1067">
        <v>8.1745381742940211</v>
      </c>
    </row>
    <row r="1068" spans="1:4" x14ac:dyDescent="0.25">
      <c r="A1068" t="s">
        <v>2956</v>
      </c>
      <c r="B1068" t="s">
        <v>2861</v>
      </c>
      <c r="C1068" t="s">
        <v>2692</v>
      </c>
      <c r="D1068">
        <v>0.13962319638194351</v>
      </c>
    </row>
    <row r="1069" spans="1:4" x14ac:dyDescent="0.25">
      <c r="A1069" t="s">
        <v>2956</v>
      </c>
      <c r="B1069" t="s">
        <v>2861</v>
      </c>
      <c r="C1069" t="s">
        <v>2693</v>
      </c>
      <c r="D1069">
        <v>0</v>
      </c>
    </row>
    <row r="1070" spans="1:4" x14ac:dyDescent="0.25">
      <c r="A1070" t="s">
        <v>2956</v>
      </c>
      <c r="B1070" t="s">
        <v>2861</v>
      </c>
      <c r="C1070" t="s">
        <v>2694</v>
      </c>
      <c r="D1070">
        <v>0</v>
      </c>
    </row>
    <row r="1071" spans="1:4" x14ac:dyDescent="0.25">
      <c r="A1071" t="s">
        <v>2956</v>
      </c>
      <c r="B1071" t="s">
        <v>2861</v>
      </c>
      <c r="C1071" t="s">
        <v>2695</v>
      </c>
      <c r="D1071">
        <v>0</v>
      </c>
    </row>
    <row r="1072" spans="1:4" x14ac:dyDescent="0.25">
      <c r="A1072" t="s">
        <v>2956</v>
      </c>
      <c r="B1072" t="s">
        <v>2861</v>
      </c>
      <c r="C1072" t="s">
        <v>2696</v>
      </c>
      <c r="D1072">
        <v>0</v>
      </c>
    </row>
    <row r="1073" spans="1:4" x14ac:dyDescent="0.25">
      <c r="A1073" t="s">
        <v>2956</v>
      </c>
      <c r="B1073" t="s">
        <v>2861</v>
      </c>
      <c r="C1073" t="s">
        <v>2697</v>
      </c>
      <c r="D1073">
        <v>0</v>
      </c>
    </row>
    <row r="1074" spans="1:4" x14ac:dyDescent="0.25">
      <c r="A1074" t="s">
        <v>2956</v>
      </c>
      <c r="B1074" t="s">
        <v>2861</v>
      </c>
      <c r="C1074" t="s">
        <v>2698</v>
      </c>
      <c r="D1074">
        <v>0</v>
      </c>
    </row>
    <row r="1075" spans="1:4" x14ac:dyDescent="0.25">
      <c r="A1075" t="s">
        <v>2956</v>
      </c>
      <c r="B1075" t="s">
        <v>2861</v>
      </c>
      <c r="C1075" t="s">
        <v>2944</v>
      </c>
      <c r="D1075">
        <v>0</v>
      </c>
    </row>
    <row r="1076" spans="1:4" x14ac:dyDescent="0.25">
      <c r="A1076" t="s">
        <v>2956</v>
      </c>
      <c r="B1076" t="s">
        <v>2865</v>
      </c>
      <c r="C1076" t="s">
        <v>2690</v>
      </c>
      <c r="D1076">
        <v>13.985297775925432</v>
      </c>
    </row>
    <row r="1077" spans="1:4" x14ac:dyDescent="0.25">
      <c r="A1077" t="s">
        <v>2956</v>
      </c>
      <c r="B1077" t="s">
        <v>2865</v>
      </c>
      <c r="C1077" t="s">
        <v>2691</v>
      </c>
      <c r="D1077">
        <v>8.8330809067384735</v>
      </c>
    </row>
    <row r="1078" spans="1:4" x14ac:dyDescent="0.25">
      <c r="A1078" t="s">
        <v>2956</v>
      </c>
      <c r="B1078" t="s">
        <v>2865</v>
      </c>
      <c r="C1078" t="s">
        <v>2692</v>
      </c>
      <c r="D1078">
        <v>0.20187376733609269</v>
      </c>
    </row>
    <row r="1079" spans="1:4" x14ac:dyDescent="0.25">
      <c r="A1079" t="s">
        <v>2956</v>
      </c>
      <c r="B1079" t="s">
        <v>2865</v>
      </c>
      <c r="C1079" t="s">
        <v>2693</v>
      </c>
      <c r="D1079">
        <v>0</v>
      </c>
    </row>
    <row r="1080" spans="1:4" x14ac:dyDescent="0.25">
      <c r="A1080" t="s">
        <v>2956</v>
      </c>
      <c r="B1080" t="s">
        <v>2865</v>
      </c>
      <c r="C1080" t="s">
        <v>2694</v>
      </c>
      <c r="D1080">
        <v>0</v>
      </c>
    </row>
    <row r="1081" spans="1:4" x14ac:dyDescent="0.25">
      <c r="A1081" t="s">
        <v>2956</v>
      </c>
      <c r="B1081" t="s">
        <v>2865</v>
      </c>
      <c r="C1081" t="s">
        <v>2695</v>
      </c>
      <c r="D1081">
        <v>0</v>
      </c>
    </row>
    <row r="1082" spans="1:4" x14ac:dyDescent="0.25">
      <c r="A1082" t="s">
        <v>2956</v>
      </c>
      <c r="B1082" t="s">
        <v>2865</v>
      </c>
      <c r="C1082" t="s">
        <v>2696</v>
      </c>
      <c r="D1082">
        <v>0</v>
      </c>
    </row>
    <row r="1083" spans="1:4" x14ac:dyDescent="0.25">
      <c r="A1083" t="s">
        <v>2956</v>
      </c>
      <c r="B1083" t="s">
        <v>2865</v>
      </c>
      <c r="C1083" t="s">
        <v>2697</v>
      </c>
      <c r="D1083">
        <v>0</v>
      </c>
    </row>
    <row r="1084" spans="1:4" x14ac:dyDescent="0.25">
      <c r="A1084" t="s">
        <v>2956</v>
      </c>
      <c r="B1084" t="s">
        <v>2865</v>
      </c>
      <c r="C1084" t="s">
        <v>2698</v>
      </c>
      <c r="D1084">
        <v>0</v>
      </c>
    </row>
    <row r="1085" spans="1:4" x14ac:dyDescent="0.25">
      <c r="A1085" t="s">
        <v>2956</v>
      </c>
      <c r="B1085" t="s">
        <v>2865</v>
      </c>
      <c r="C1085" t="s">
        <v>2944</v>
      </c>
      <c r="D1085">
        <v>0</v>
      </c>
    </row>
    <row r="1086" spans="1:4" x14ac:dyDescent="0.25">
      <c r="A1086" t="s">
        <v>2956</v>
      </c>
      <c r="B1086" t="s">
        <v>2862</v>
      </c>
      <c r="C1086" t="s">
        <v>2690</v>
      </c>
      <c r="D1086">
        <v>111.57623231694492</v>
      </c>
    </row>
    <row r="1087" spans="1:4" x14ac:dyDescent="0.25">
      <c r="A1087" t="s">
        <v>2956</v>
      </c>
      <c r="B1087" t="s">
        <v>2862</v>
      </c>
      <c r="C1087" t="s">
        <v>2691</v>
      </c>
      <c r="D1087">
        <v>92.185543915603844</v>
      </c>
    </row>
    <row r="1088" spans="1:4" x14ac:dyDescent="0.25">
      <c r="A1088" t="s">
        <v>2956</v>
      </c>
      <c r="B1088" t="s">
        <v>2862</v>
      </c>
      <c r="C1088" t="s">
        <v>2692</v>
      </c>
      <c r="D1088">
        <v>74.721903676427047</v>
      </c>
    </row>
    <row r="1089" spans="1:4" x14ac:dyDescent="0.25">
      <c r="A1089" t="s">
        <v>2956</v>
      </c>
      <c r="B1089" t="s">
        <v>2862</v>
      </c>
      <c r="C1089" t="s">
        <v>2693</v>
      </c>
      <c r="D1089">
        <v>0.9409470606471203</v>
      </c>
    </row>
    <row r="1090" spans="1:4" x14ac:dyDescent="0.25">
      <c r="A1090" t="s">
        <v>2956</v>
      </c>
      <c r="B1090" t="s">
        <v>2862</v>
      </c>
      <c r="C1090" t="s">
        <v>2694</v>
      </c>
      <c r="D1090">
        <v>0.13974148280328139</v>
      </c>
    </row>
    <row r="1091" spans="1:4" x14ac:dyDescent="0.25">
      <c r="A1091" t="s">
        <v>2956</v>
      </c>
      <c r="B1091" t="s">
        <v>2862</v>
      </c>
      <c r="C1091" t="s">
        <v>2695</v>
      </c>
      <c r="D1091">
        <v>6.9870741401640693E-2</v>
      </c>
    </row>
    <row r="1092" spans="1:4" x14ac:dyDescent="0.25">
      <c r="A1092" t="s">
        <v>2956</v>
      </c>
      <c r="B1092" t="s">
        <v>2862</v>
      </c>
      <c r="C1092" t="s">
        <v>2696</v>
      </c>
      <c r="D1092">
        <v>6.9870741401640693E-2</v>
      </c>
    </row>
    <row r="1093" spans="1:4" x14ac:dyDescent="0.25">
      <c r="A1093" t="s">
        <v>2956</v>
      </c>
      <c r="B1093" t="s">
        <v>2862</v>
      </c>
      <c r="C1093" t="s">
        <v>2697</v>
      </c>
      <c r="D1093">
        <v>6.9870741401640693E-2</v>
      </c>
    </row>
    <row r="1094" spans="1:4" x14ac:dyDescent="0.25">
      <c r="A1094" t="s">
        <v>2956</v>
      </c>
      <c r="B1094" t="s">
        <v>2862</v>
      </c>
      <c r="C1094" t="s">
        <v>2698</v>
      </c>
      <c r="D1094">
        <v>1.3318633688268039E-3</v>
      </c>
    </row>
    <row r="1095" spans="1:4" x14ac:dyDescent="0.25">
      <c r="A1095" t="s">
        <v>2956</v>
      </c>
      <c r="B1095" t="s">
        <v>2862</v>
      </c>
      <c r="C1095" t="s">
        <v>2944</v>
      </c>
      <c r="D1095">
        <v>0</v>
      </c>
    </row>
    <row r="1096" spans="1:4" x14ac:dyDescent="0.25">
      <c r="A1096" t="s">
        <v>2956</v>
      </c>
      <c r="B1096" t="s">
        <v>2868</v>
      </c>
      <c r="C1096" t="s">
        <v>2690</v>
      </c>
      <c r="D1096">
        <v>0.41669035000000004</v>
      </c>
    </row>
    <row r="1097" spans="1:4" x14ac:dyDescent="0.25">
      <c r="A1097" t="s">
        <v>2956</v>
      </c>
      <c r="B1097" t="s">
        <v>2868</v>
      </c>
      <c r="C1097" t="s">
        <v>2691</v>
      </c>
      <c r="D1097">
        <v>0</v>
      </c>
    </row>
    <row r="1098" spans="1:4" x14ac:dyDescent="0.25">
      <c r="A1098" t="s">
        <v>2956</v>
      </c>
      <c r="B1098" t="s">
        <v>2868</v>
      </c>
      <c r="C1098" t="s">
        <v>2692</v>
      </c>
      <c r="D1098">
        <v>0</v>
      </c>
    </row>
    <row r="1099" spans="1:4" x14ac:dyDescent="0.25">
      <c r="A1099" t="s">
        <v>2956</v>
      </c>
      <c r="B1099" t="s">
        <v>2868</v>
      </c>
      <c r="C1099" t="s">
        <v>2693</v>
      </c>
      <c r="D1099">
        <v>0</v>
      </c>
    </row>
    <row r="1100" spans="1:4" x14ac:dyDescent="0.25">
      <c r="A1100" t="s">
        <v>2956</v>
      </c>
      <c r="B1100" t="s">
        <v>2868</v>
      </c>
      <c r="C1100" t="s">
        <v>2694</v>
      </c>
      <c r="D1100">
        <v>0</v>
      </c>
    </row>
    <row r="1101" spans="1:4" x14ac:dyDescent="0.25">
      <c r="A1101" t="s">
        <v>2956</v>
      </c>
      <c r="B1101" t="s">
        <v>2868</v>
      </c>
      <c r="C1101" t="s">
        <v>2695</v>
      </c>
      <c r="D1101">
        <v>0</v>
      </c>
    </row>
    <row r="1102" spans="1:4" x14ac:dyDescent="0.25">
      <c r="A1102" t="s">
        <v>2956</v>
      </c>
      <c r="B1102" t="s">
        <v>2868</v>
      </c>
      <c r="C1102" t="s">
        <v>2696</v>
      </c>
      <c r="D1102">
        <v>0</v>
      </c>
    </row>
    <row r="1103" spans="1:4" x14ac:dyDescent="0.25">
      <c r="A1103" t="s">
        <v>2956</v>
      </c>
      <c r="B1103" t="s">
        <v>2868</v>
      </c>
      <c r="C1103" t="s">
        <v>2697</v>
      </c>
      <c r="D1103">
        <v>0</v>
      </c>
    </row>
    <row r="1104" spans="1:4" x14ac:dyDescent="0.25">
      <c r="A1104" t="s">
        <v>2956</v>
      </c>
      <c r="B1104" t="s">
        <v>2868</v>
      </c>
      <c r="C1104" t="s">
        <v>2698</v>
      </c>
      <c r="D1104">
        <v>0</v>
      </c>
    </row>
    <row r="1105" spans="1:4" x14ac:dyDescent="0.25">
      <c r="A1105" t="s">
        <v>2956</v>
      </c>
      <c r="B1105" t="s">
        <v>2868</v>
      </c>
      <c r="C1105" t="s">
        <v>2944</v>
      </c>
      <c r="D1105">
        <v>0</v>
      </c>
    </row>
    <row r="1106" spans="1:4" x14ac:dyDescent="0.25">
      <c r="A1106" t="s">
        <v>2956</v>
      </c>
      <c r="B1106" t="s">
        <v>2859</v>
      </c>
      <c r="C1106" t="s">
        <v>2690</v>
      </c>
      <c r="D1106">
        <v>1493.0216628608871</v>
      </c>
    </row>
    <row r="1107" spans="1:4" x14ac:dyDescent="0.25">
      <c r="A1107" t="s">
        <v>2956</v>
      </c>
      <c r="B1107" t="s">
        <v>2859</v>
      </c>
      <c r="C1107" t="s">
        <v>2691</v>
      </c>
      <c r="D1107">
        <v>421.61617879897022</v>
      </c>
    </row>
    <row r="1108" spans="1:4" x14ac:dyDescent="0.25">
      <c r="A1108" t="s">
        <v>2956</v>
      </c>
      <c r="B1108" t="s">
        <v>2859</v>
      </c>
      <c r="C1108" t="s">
        <v>2692</v>
      </c>
      <c r="D1108">
        <v>38.233834528613428</v>
      </c>
    </row>
    <row r="1109" spans="1:4" x14ac:dyDescent="0.25">
      <c r="A1109" t="s">
        <v>2956</v>
      </c>
      <c r="B1109" t="s">
        <v>2859</v>
      </c>
      <c r="C1109" t="s">
        <v>2693</v>
      </c>
      <c r="D1109">
        <v>3.1753172216100558</v>
      </c>
    </row>
    <row r="1110" spans="1:4" x14ac:dyDescent="0.25">
      <c r="A1110" t="s">
        <v>2956</v>
      </c>
      <c r="B1110" t="s">
        <v>2859</v>
      </c>
      <c r="C1110" t="s">
        <v>2694</v>
      </c>
      <c r="D1110">
        <v>1.2069359871217842</v>
      </c>
    </row>
    <row r="1111" spans="1:4" x14ac:dyDescent="0.25">
      <c r="A1111" t="s">
        <v>2956</v>
      </c>
      <c r="B1111" t="s">
        <v>2859</v>
      </c>
      <c r="C1111" t="s">
        <v>2695</v>
      </c>
      <c r="D1111">
        <v>0.36458693440657508</v>
      </c>
    </row>
    <row r="1112" spans="1:4" x14ac:dyDescent="0.25">
      <c r="A1112" t="s">
        <v>2956</v>
      </c>
      <c r="B1112" t="s">
        <v>2859</v>
      </c>
      <c r="C1112" t="s">
        <v>2696</v>
      </c>
      <c r="D1112">
        <v>0.32241802293640554</v>
      </c>
    </row>
    <row r="1113" spans="1:4" x14ac:dyDescent="0.25">
      <c r="A1113" t="s">
        <v>2956</v>
      </c>
      <c r="B1113" t="s">
        <v>2859</v>
      </c>
      <c r="C1113" t="s">
        <v>2697</v>
      </c>
      <c r="D1113">
        <v>0.24788418097438883</v>
      </c>
    </row>
    <row r="1114" spans="1:4" x14ac:dyDescent="0.25">
      <c r="A1114" t="s">
        <v>2956</v>
      </c>
      <c r="B1114" t="s">
        <v>2859</v>
      </c>
      <c r="C1114" t="s">
        <v>2698</v>
      </c>
      <c r="D1114">
        <v>0.23315897621354406</v>
      </c>
    </row>
    <row r="1115" spans="1:4" x14ac:dyDescent="0.25">
      <c r="A1115" t="s">
        <v>2956</v>
      </c>
      <c r="B1115" t="s">
        <v>2859</v>
      </c>
      <c r="C1115" t="s">
        <v>2944</v>
      </c>
      <c r="D1115">
        <v>0.79846851826807907</v>
      </c>
    </row>
    <row r="1116" spans="1:4" x14ac:dyDescent="0.25">
      <c r="A1116" t="s">
        <v>2956</v>
      </c>
      <c r="B1116" t="s">
        <v>2864</v>
      </c>
      <c r="C1116" t="s">
        <v>2690</v>
      </c>
      <c r="D1116">
        <v>34.90339159155252</v>
      </c>
    </row>
    <row r="1117" spans="1:4" x14ac:dyDescent="0.25">
      <c r="A1117" t="s">
        <v>2956</v>
      </c>
      <c r="B1117" t="s">
        <v>2864</v>
      </c>
      <c r="C1117" t="s">
        <v>2691</v>
      </c>
      <c r="D1117">
        <v>19.398666126582889</v>
      </c>
    </row>
    <row r="1118" spans="1:4" x14ac:dyDescent="0.25">
      <c r="A1118" t="s">
        <v>2956</v>
      </c>
      <c r="B1118" t="s">
        <v>2864</v>
      </c>
      <c r="C1118" t="s">
        <v>2692</v>
      </c>
      <c r="D1118">
        <v>14.03566551817654</v>
      </c>
    </row>
    <row r="1119" spans="1:4" x14ac:dyDescent="0.25">
      <c r="A1119" t="s">
        <v>2956</v>
      </c>
      <c r="B1119" t="s">
        <v>2864</v>
      </c>
      <c r="C1119" t="s">
        <v>2693</v>
      </c>
      <c r="D1119">
        <v>4.9554945179474847</v>
      </c>
    </row>
    <row r="1120" spans="1:4" x14ac:dyDescent="0.25">
      <c r="A1120" t="s">
        <v>2956</v>
      </c>
      <c r="B1120" t="s">
        <v>2864</v>
      </c>
      <c r="C1120" t="s">
        <v>2694</v>
      </c>
      <c r="D1120">
        <v>4.9539964206084912</v>
      </c>
    </row>
    <row r="1121" spans="1:4" x14ac:dyDescent="0.25">
      <c r="A1121" t="s">
        <v>2956</v>
      </c>
      <c r="B1121" t="s">
        <v>2864</v>
      </c>
      <c r="C1121" t="s">
        <v>2695</v>
      </c>
      <c r="D1121">
        <v>2.4589954620023224</v>
      </c>
    </row>
    <row r="1122" spans="1:4" x14ac:dyDescent="0.25">
      <c r="A1122" t="s">
        <v>2956</v>
      </c>
      <c r="B1122" t="s">
        <v>2864</v>
      </c>
      <c r="C1122" t="s">
        <v>2696</v>
      </c>
      <c r="D1122">
        <v>1.7525623979426908</v>
      </c>
    </row>
    <row r="1123" spans="1:4" x14ac:dyDescent="0.25">
      <c r="A1123" t="s">
        <v>2956</v>
      </c>
      <c r="B1123" t="s">
        <v>2864</v>
      </c>
      <c r="C1123" t="s">
        <v>2697</v>
      </c>
      <c r="D1123">
        <v>0.25084973748960793</v>
      </c>
    </row>
    <row r="1124" spans="1:4" x14ac:dyDescent="0.25">
      <c r="A1124" t="s">
        <v>2956</v>
      </c>
      <c r="B1124" t="s">
        <v>2864</v>
      </c>
      <c r="C1124" t="s">
        <v>2698</v>
      </c>
      <c r="D1124">
        <v>0.25084973748960793</v>
      </c>
    </row>
    <row r="1125" spans="1:4" x14ac:dyDescent="0.25">
      <c r="A1125" t="s">
        <v>2956</v>
      </c>
      <c r="B1125" t="s">
        <v>2864</v>
      </c>
      <c r="C1125" t="s">
        <v>2944</v>
      </c>
      <c r="D1125">
        <v>0.18431028020784126</v>
      </c>
    </row>
    <row r="1126" spans="1:4" x14ac:dyDescent="0.25">
      <c r="A1126" t="s">
        <v>2956</v>
      </c>
      <c r="B1126" t="s">
        <v>2867</v>
      </c>
      <c r="C1126" t="s">
        <v>2690</v>
      </c>
      <c r="D1126">
        <v>1160.7151815687828</v>
      </c>
    </row>
    <row r="1127" spans="1:4" x14ac:dyDescent="0.25">
      <c r="A1127" t="s">
        <v>2956</v>
      </c>
      <c r="B1127" t="s">
        <v>2867</v>
      </c>
      <c r="C1127" t="s">
        <v>2691</v>
      </c>
      <c r="D1127">
        <v>804.01393706198667</v>
      </c>
    </row>
    <row r="1128" spans="1:4" x14ac:dyDescent="0.25">
      <c r="A1128" t="s">
        <v>2956</v>
      </c>
      <c r="B1128" t="s">
        <v>2867</v>
      </c>
      <c r="C1128" t="s">
        <v>2692</v>
      </c>
      <c r="D1128">
        <v>421.71447342399961</v>
      </c>
    </row>
    <row r="1129" spans="1:4" x14ac:dyDescent="0.25">
      <c r="A1129" t="s">
        <v>2956</v>
      </c>
      <c r="B1129" t="s">
        <v>2867</v>
      </c>
      <c r="C1129" t="s">
        <v>2693</v>
      </c>
      <c r="D1129">
        <v>101.38227879607697</v>
      </c>
    </row>
    <row r="1130" spans="1:4" x14ac:dyDescent="0.25">
      <c r="A1130" t="s">
        <v>2956</v>
      </c>
      <c r="B1130" t="s">
        <v>2867</v>
      </c>
      <c r="C1130" t="s">
        <v>2694</v>
      </c>
      <c r="D1130">
        <v>62.543811563723573</v>
      </c>
    </row>
    <row r="1131" spans="1:4" x14ac:dyDescent="0.25">
      <c r="A1131" t="s">
        <v>2956</v>
      </c>
      <c r="B1131" t="s">
        <v>2867</v>
      </c>
      <c r="C1131" t="s">
        <v>2695</v>
      </c>
      <c r="D1131">
        <v>20.006040825773113</v>
      </c>
    </row>
    <row r="1132" spans="1:4" x14ac:dyDescent="0.25">
      <c r="A1132" t="s">
        <v>2956</v>
      </c>
      <c r="B1132" t="s">
        <v>2867</v>
      </c>
      <c r="C1132" t="s">
        <v>2696</v>
      </c>
      <c r="D1132">
        <v>16.891485991788173</v>
      </c>
    </row>
    <row r="1133" spans="1:4" x14ac:dyDescent="0.25">
      <c r="A1133" t="s">
        <v>2956</v>
      </c>
      <c r="B1133" t="s">
        <v>2867</v>
      </c>
      <c r="C1133" t="s">
        <v>2697</v>
      </c>
      <c r="D1133">
        <v>15.856651747075675</v>
      </c>
    </row>
    <row r="1134" spans="1:4" x14ac:dyDescent="0.25">
      <c r="A1134" t="s">
        <v>2956</v>
      </c>
      <c r="B1134" t="s">
        <v>2867</v>
      </c>
      <c r="C1134" t="s">
        <v>2698</v>
      </c>
      <c r="D1134">
        <v>14.924158557115256</v>
      </c>
    </row>
    <row r="1135" spans="1:4" x14ac:dyDescent="0.25">
      <c r="A1135" t="s">
        <v>2956</v>
      </c>
      <c r="B1135" t="s">
        <v>2867</v>
      </c>
      <c r="C1135" t="s">
        <v>2944</v>
      </c>
      <c r="D1135">
        <v>59.221959833676848</v>
      </c>
    </row>
    <row r="1136" spans="1:4" x14ac:dyDescent="0.25">
      <c r="A1136" t="s">
        <v>2956</v>
      </c>
      <c r="B1136" t="s">
        <v>2863</v>
      </c>
      <c r="C1136" t="s">
        <v>2690</v>
      </c>
      <c r="D1136">
        <v>30991.44226017718</v>
      </c>
    </row>
    <row r="1137" spans="1:4" x14ac:dyDescent="0.25">
      <c r="A1137" t="s">
        <v>2956</v>
      </c>
      <c r="B1137" t="s">
        <v>2863</v>
      </c>
      <c r="C1137" t="s">
        <v>2691</v>
      </c>
      <c r="D1137">
        <v>14628.064725480674</v>
      </c>
    </row>
    <row r="1138" spans="1:4" x14ac:dyDescent="0.25">
      <c r="A1138" t="s">
        <v>2956</v>
      </c>
      <c r="B1138" t="s">
        <v>2863</v>
      </c>
      <c r="C1138" t="s">
        <v>2692</v>
      </c>
      <c r="D1138">
        <v>7209.7500592229107</v>
      </c>
    </row>
    <row r="1139" spans="1:4" x14ac:dyDescent="0.25">
      <c r="A1139" t="s">
        <v>2956</v>
      </c>
      <c r="B1139" t="s">
        <v>2863</v>
      </c>
      <c r="C1139" t="s">
        <v>2693</v>
      </c>
      <c r="D1139">
        <v>1914.817730695939</v>
      </c>
    </row>
    <row r="1140" spans="1:4" x14ac:dyDescent="0.25">
      <c r="A1140" t="s">
        <v>2956</v>
      </c>
      <c r="B1140" t="s">
        <v>2863</v>
      </c>
      <c r="C1140" t="s">
        <v>2694</v>
      </c>
      <c r="D1140">
        <v>1526.0450315768967</v>
      </c>
    </row>
    <row r="1141" spans="1:4" x14ac:dyDescent="0.25">
      <c r="A1141" t="s">
        <v>2956</v>
      </c>
      <c r="B1141" t="s">
        <v>2863</v>
      </c>
      <c r="C1141" t="s">
        <v>2695</v>
      </c>
      <c r="D1141">
        <v>711.67793709156206</v>
      </c>
    </row>
    <row r="1142" spans="1:4" x14ac:dyDescent="0.25">
      <c r="A1142" t="s">
        <v>2956</v>
      </c>
      <c r="B1142" t="s">
        <v>2863</v>
      </c>
      <c r="C1142" t="s">
        <v>2696</v>
      </c>
      <c r="D1142">
        <v>625.70419157344645</v>
      </c>
    </row>
    <row r="1143" spans="1:4" x14ac:dyDescent="0.25">
      <c r="A1143" t="s">
        <v>2956</v>
      </c>
      <c r="B1143" t="s">
        <v>2863</v>
      </c>
      <c r="C1143" t="s">
        <v>2697</v>
      </c>
      <c r="D1143">
        <v>583.43203379731187</v>
      </c>
    </row>
    <row r="1144" spans="1:4" x14ac:dyDescent="0.25">
      <c r="A1144" t="s">
        <v>2956</v>
      </c>
      <c r="B1144" t="s">
        <v>2863</v>
      </c>
      <c r="C1144" t="s">
        <v>2698</v>
      </c>
      <c r="D1144">
        <v>578.51816946767985</v>
      </c>
    </row>
    <row r="1145" spans="1:4" x14ac:dyDescent="0.25">
      <c r="A1145" t="s">
        <v>2956</v>
      </c>
      <c r="B1145" t="s">
        <v>2863</v>
      </c>
      <c r="C1145" t="s">
        <v>2944</v>
      </c>
      <c r="D1145">
        <v>2785.7239459562293</v>
      </c>
    </row>
    <row r="1146" spans="1:4" x14ac:dyDescent="0.25">
      <c r="A1146" t="s">
        <v>2406</v>
      </c>
      <c r="B1146" t="s">
        <v>2876</v>
      </c>
      <c r="C1146" t="s">
        <v>2690</v>
      </c>
      <c r="D1146">
        <v>102.2571011</v>
      </c>
    </row>
    <row r="1147" spans="1:4" x14ac:dyDescent="0.25">
      <c r="A1147" t="s">
        <v>2406</v>
      </c>
      <c r="B1147" t="s">
        <v>2876</v>
      </c>
      <c r="C1147" t="s">
        <v>2691</v>
      </c>
      <c r="D1147">
        <v>27.346835039999998</v>
      </c>
    </row>
    <row r="1148" spans="1:4" x14ac:dyDescent="0.25">
      <c r="A1148" t="s">
        <v>2406</v>
      </c>
      <c r="B1148" t="s">
        <v>2876</v>
      </c>
      <c r="C1148" t="s">
        <v>2692</v>
      </c>
      <c r="D1148">
        <v>3.9118090200000002</v>
      </c>
    </row>
    <row r="1149" spans="1:4" x14ac:dyDescent="0.25">
      <c r="A1149" t="s">
        <v>2406</v>
      </c>
      <c r="B1149" t="s">
        <v>2876</v>
      </c>
      <c r="C1149" t="s">
        <v>2693</v>
      </c>
      <c r="D1149">
        <v>0.63139139</v>
      </c>
    </row>
    <row r="1150" spans="1:4" x14ac:dyDescent="0.25">
      <c r="A1150" t="s">
        <v>2406</v>
      </c>
      <c r="B1150" t="s">
        <v>2876</v>
      </c>
      <c r="C1150" t="s">
        <v>2695</v>
      </c>
      <c r="D1150">
        <v>1.6789189999999999E-2</v>
      </c>
    </row>
    <row r="1151" spans="1:4" x14ac:dyDescent="0.25">
      <c r="A1151" t="s">
        <v>2406</v>
      </c>
      <c r="B1151" t="s">
        <v>2872</v>
      </c>
      <c r="C1151" t="s">
        <v>2690</v>
      </c>
      <c r="D1151">
        <v>131.83625080999994</v>
      </c>
    </row>
    <row r="1152" spans="1:4" x14ac:dyDescent="0.25">
      <c r="A1152" t="s">
        <v>2406</v>
      </c>
      <c r="B1152" t="s">
        <v>2872</v>
      </c>
      <c r="C1152" t="s">
        <v>2691</v>
      </c>
      <c r="D1152">
        <v>233.26874626999998</v>
      </c>
    </row>
    <row r="1153" spans="1:4" x14ac:dyDescent="0.25">
      <c r="A1153" t="s">
        <v>2406</v>
      </c>
      <c r="B1153" t="s">
        <v>2872</v>
      </c>
      <c r="C1153" t="s">
        <v>2692</v>
      </c>
      <c r="D1153">
        <v>152.36673865999998</v>
      </c>
    </row>
    <row r="1154" spans="1:4" x14ac:dyDescent="0.25">
      <c r="A1154" t="s">
        <v>2406</v>
      </c>
      <c r="B1154" t="s">
        <v>2872</v>
      </c>
      <c r="C1154" t="s">
        <v>2693</v>
      </c>
      <c r="D1154">
        <v>105.261</v>
      </c>
    </row>
    <row r="1155" spans="1:4" x14ac:dyDescent="0.25">
      <c r="A1155" t="s">
        <v>2406</v>
      </c>
      <c r="B1155" t="s">
        <v>2872</v>
      </c>
      <c r="C1155" t="s">
        <v>2694</v>
      </c>
      <c r="D1155">
        <v>51.066250269999998</v>
      </c>
    </row>
    <row r="1156" spans="1:4" x14ac:dyDescent="0.25">
      <c r="A1156" t="s">
        <v>2406</v>
      </c>
      <c r="B1156" t="s">
        <v>2872</v>
      </c>
      <c r="C1156" t="s">
        <v>2695</v>
      </c>
      <c r="D1156">
        <v>24.730000000000004</v>
      </c>
    </row>
    <row r="1157" spans="1:4" x14ac:dyDescent="0.25">
      <c r="A1157" t="s">
        <v>2406</v>
      </c>
      <c r="B1157" t="s">
        <v>2872</v>
      </c>
      <c r="C1157" t="s">
        <v>2696</v>
      </c>
      <c r="D1157">
        <v>3.0649999999999999</v>
      </c>
    </row>
    <row r="1158" spans="1:4" x14ac:dyDescent="0.25">
      <c r="A1158" t="s">
        <v>2406</v>
      </c>
      <c r="B1158" t="s">
        <v>2872</v>
      </c>
      <c r="C1158" t="s">
        <v>2697</v>
      </c>
      <c r="D1158">
        <v>4.915</v>
      </c>
    </row>
    <row r="1159" spans="1:4" x14ac:dyDescent="0.25">
      <c r="A1159" t="s">
        <v>2406</v>
      </c>
      <c r="B1159" t="s">
        <v>2872</v>
      </c>
      <c r="C1159" t="s">
        <v>2698</v>
      </c>
      <c r="D1159">
        <v>32.570999999999998</v>
      </c>
    </row>
    <row r="1160" spans="1:4" x14ac:dyDescent="0.25">
      <c r="A1160" t="s">
        <v>2406</v>
      </c>
      <c r="B1160" t="s">
        <v>2870</v>
      </c>
      <c r="C1160" t="s">
        <v>2690</v>
      </c>
      <c r="D1160">
        <v>60.082057880000015</v>
      </c>
    </row>
    <row r="1161" spans="1:4" x14ac:dyDescent="0.25">
      <c r="A1161" t="s">
        <v>2406</v>
      </c>
      <c r="B1161" t="s">
        <v>2870</v>
      </c>
      <c r="C1161" t="s">
        <v>2944</v>
      </c>
      <c r="D1161">
        <v>0.83988972000000006</v>
      </c>
    </row>
    <row r="1162" spans="1:4" x14ac:dyDescent="0.25">
      <c r="A1162" t="s">
        <v>2406</v>
      </c>
      <c r="B1162" t="s">
        <v>2870</v>
      </c>
      <c r="C1162" t="s">
        <v>2691</v>
      </c>
      <c r="D1162">
        <v>97.617837789999996</v>
      </c>
    </row>
    <row r="1163" spans="1:4" x14ac:dyDescent="0.25">
      <c r="A1163" t="s">
        <v>2406</v>
      </c>
      <c r="B1163" t="s">
        <v>2870</v>
      </c>
      <c r="C1163" t="s">
        <v>2692</v>
      </c>
      <c r="D1163">
        <v>14.892038979999999</v>
      </c>
    </row>
    <row r="1164" spans="1:4" x14ac:dyDescent="0.25">
      <c r="A1164" t="s">
        <v>2406</v>
      </c>
      <c r="B1164" t="s">
        <v>2870</v>
      </c>
      <c r="C1164" t="s">
        <v>2693</v>
      </c>
      <c r="D1164">
        <v>0.23254327000000002</v>
      </c>
    </row>
    <row r="1165" spans="1:4" x14ac:dyDescent="0.25">
      <c r="A1165" t="s">
        <v>2406</v>
      </c>
      <c r="B1165" t="s">
        <v>2870</v>
      </c>
      <c r="C1165" t="s">
        <v>2694</v>
      </c>
      <c r="D1165">
        <v>0.64064852999999999</v>
      </c>
    </row>
    <row r="1166" spans="1:4" x14ac:dyDescent="0.25">
      <c r="A1166" t="s">
        <v>2406</v>
      </c>
      <c r="B1166" t="s">
        <v>2870</v>
      </c>
      <c r="C1166" t="s">
        <v>2696</v>
      </c>
      <c r="D1166">
        <v>0.65239185999999993</v>
      </c>
    </row>
    <row r="1167" spans="1:4" x14ac:dyDescent="0.25">
      <c r="A1167" t="s">
        <v>2406</v>
      </c>
      <c r="B1167" t="s">
        <v>2874</v>
      </c>
      <c r="C1167" t="s">
        <v>2690</v>
      </c>
      <c r="D1167">
        <v>33.541920470000008</v>
      </c>
    </row>
    <row r="1168" spans="1:4" x14ac:dyDescent="0.25">
      <c r="A1168" t="s">
        <v>2406</v>
      </c>
      <c r="B1168" t="s">
        <v>2874</v>
      </c>
      <c r="C1168" t="s">
        <v>2691</v>
      </c>
      <c r="D1168">
        <v>1356.5401580399998</v>
      </c>
    </row>
    <row r="1169" spans="1:4" x14ac:dyDescent="0.25">
      <c r="A1169" t="s">
        <v>2406</v>
      </c>
      <c r="B1169" t="s">
        <v>2874</v>
      </c>
      <c r="C1169" t="s">
        <v>2692</v>
      </c>
      <c r="D1169">
        <v>1078.5442195099999</v>
      </c>
    </row>
    <row r="1170" spans="1:4" x14ac:dyDescent="0.25">
      <c r="A1170" t="s">
        <v>2406</v>
      </c>
      <c r="B1170" t="s">
        <v>2874</v>
      </c>
      <c r="C1170" t="s">
        <v>2694</v>
      </c>
      <c r="D1170">
        <v>649</v>
      </c>
    </row>
    <row r="1171" spans="1:4" x14ac:dyDescent="0.25">
      <c r="A1171" t="s">
        <v>2406</v>
      </c>
      <c r="B1171" t="s">
        <v>2875</v>
      </c>
      <c r="C1171" t="s">
        <v>2690</v>
      </c>
      <c r="D1171">
        <v>85.508767040000052</v>
      </c>
    </row>
    <row r="1172" spans="1:4" x14ac:dyDescent="0.25">
      <c r="A1172" t="s">
        <v>2406</v>
      </c>
      <c r="B1172" t="s">
        <v>2875</v>
      </c>
      <c r="C1172" t="s">
        <v>2944</v>
      </c>
      <c r="D1172">
        <v>18.232892140000001</v>
      </c>
    </row>
    <row r="1173" spans="1:4" x14ac:dyDescent="0.25">
      <c r="A1173" t="s">
        <v>2406</v>
      </c>
      <c r="B1173" t="s">
        <v>2875</v>
      </c>
      <c r="C1173" t="s">
        <v>2691</v>
      </c>
      <c r="D1173">
        <v>74.243488010000021</v>
      </c>
    </row>
    <row r="1174" spans="1:4" x14ac:dyDescent="0.25">
      <c r="A1174" t="s">
        <v>2406</v>
      </c>
      <c r="B1174" t="s">
        <v>2875</v>
      </c>
      <c r="C1174" t="s">
        <v>2692</v>
      </c>
      <c r="D1174">
        <v>10.55068896</v>
      </c>
    </row>
    <row r="1175" spans="1:4" x14ac:dyDescent="0.25">
      <c r="A1175" t="s">
        <v>2406</v>
      </c>
      <c r="B1175" t="s">
        <v>2875</v>
      </c>
      <c r="C1175" t="s">
        <v>2694</v>
      </c>
      <c r="D1175">
        <v>7.24867259</v>
      </c>
    </row>
    <row r="1176" spans="1:4" x14ac:dyDescent="0.25">
      <c r="A1176" t="s">
        <v>2406</v>
      </c>
      <c r="B1176" t="s">
        <v>2875</v>
      </c>
      <c r="C1176" t="s">
        <v>2696</v>
      </c>
      <c r="D1176">
        <v>0.40029605000000001</v>
      </c>
    </row>
    <row r="1177" spans="1:4" x14ac:dyDescent="0.25">
      <c r="A1177" t="s">
        <v>2406</v>
      </c>
      <c r="B1177" t="s">
        <v>2878</v>
      </c>
      <c r="C1177" t="s">
        <v>2690</v>
      </c>
      <c r="D1177">
        <v>5.4102141000000019</v>
      </c>
    </row>
    <row r="1178" spans="1:4" x14ac:dyDescent="0.25">
      <c r="A1178" t="s">
        <v>2406</v>
      </c>
      <c r="B1178" t="s">
        <v>2878</v>
      </c>
      <c r="C1178" t="s">
        <v>2691</v>
      </c>
      <c r="D1178">
        <v>0.26153555000000001</v>
      </c>
    </row>
    <row r="1179" spans="1:4" x14ac:dyDescent="0.25">
      <c r="A1179" t="s">
        <v>2406</v>
      </c>
      <c r="B1179" t="s">
        <v>2869</v>
      </c>
      <c r="C1179" t="s">
        <v>2690</v>
      </c>
      <c r="D1179">
        <v>989.39335970000002</v>
      </c>
    </row>
    <row r="1180" spans="1:4" x14ac:dyDescent="0.25">
      <c r="A1180" t="s">
        <v>2406</v>
      </c>
      <c r="B1180" t="s">
        <v>2869</v>
      </c>
      <c r="C1180" t="s">
        <v>2944</v>
      </c>
      <c r="D1180">
        <v>40.469573499999996</v>
      </c>
    </row>
    <row r="1181" spans="1:4" x14ac:dyDescent="0.25">
      <c r="A1181" t="s">
        <v>2406</v>
      </c>
      <c r="B1181" t="s">
        <v>2869</v>
      </c>
      <c r="C1181" t="s">
        <v>2691</v>
      </c>
      <c r="D1181">
        <v>1865.8430072000056</v>
      </c>
    </row>
    <row r="1182" spans="1:4" x14ac:dyDescent="0.25">
      <c r="A1182" t="s">
        <v>2406</v>
      </c>
      <c r="B1182" t="s">
        <v>2869</v>
      </c>
      <c r="C1182" t="s">
        <v>2692</v>
      </c>
      <c r="D1182">
        <v>961.56666091999989</v>
      </c>
    </row>
    <row r="1183" spans="1:4" x14ac:dyDescent="0.25">
      <c r="A1183" t="s">
        <v>2406</v>
      </c>
      <c r="B1183" t="s">
        <v>2869</v>
      </c>
      <c r="C1183" t="s">
        <v>2693</v>
      </c>
      <c r="D1183">
        <v>136.61089134000005</v>
      </c>
    </row>
    <row r="1184" spans="1:4" x14ac:dyDescent="0.25">
      <c r="A1184" t="s">
        <v>2406</v>
      </c>
      <c r="B1184" t="s">
        <v>2869</v>
      </c>
      <c r="C1184" t="s">
        <v>2694</v>
      </c>
      <c r="D1184">
        <v>58.34889823999999</v>
      </c>
    </row>
    <row r="1185" spans="1:4" x14ac:dyDescent="0.25">
      <c r="A1185" t="s">
        <v>2406</v>
      </c>
      <c r="B1185" t="s">
        <v>2869</v>
      </c>
      <c r="C1185" t="s">
        <v>2695</v>
      </c>
      <c r="D1185">
        <v>17.224831190000003</v>
      </c>
    </row>
    <row r="1186" spans="1:4" x14ac:dyDescent="0.25">
      <c r="A1186" t="s">
        <v>2406</v>
      </c>
      <c r="B1186" t="s">
        <v>2869</v>
      </c>
      <c r="C1186" t="s">
        <v>2696</v>
      </c>
      <c r="D1186">
        <v>17.237075600000004</v>
      </c>
    </row>
    <row r="1187" spans="1:4" x14ac:dyDescent="0.25">
      <c r="A1187" t="s">
        <v>2406</v>
      </c>
      <c r="B1187" t="s">
        <v>2869</v>
      </c>
      <c r="C1187" t="s">
        <v>2697</v>
      </c>
      <c r="D1187">
        <v>14.42011001</v>
      </c>
    </row>
    <row r="1188" spans="1:4" x14ac:dyDescent="0.25">
      <c r="A1188" t="s">
        <v>2406</v>
      </c>
      <c r="B1188" t="s">
        <v>2869</v>
      </c>
      <c r="C1188" t="s">
        <v>2698</v>
      </c>
      <c r="D1188">
        <v>8.555589010000002</v>
      </c>
    </row>
    <row r="1189" spans="1:4" x14ac:dyDescent="0.25">
      <c r="A1189" t="s">
        <v>2406</v>
      </c>
      <c r="B1189" t="s">
        <v>2873</v>
      </c>
      <c r="C1189" t="s">
        <v>2690</v>
      </c>
      <c r="D1189">
        <v>50.253666799999991</v>
      </c>
    </row>
    <row r="1190" spans="1:4" x14ac:dyDescent="0.25">
      <c r="A1190" t="s">
        <v>2406</v>
      </c>
      <c r="B1190" t="s">
        <v>2873</v>
      </c>
      <c r="C1190" t="s">
        <v>2944</v>
      </c>
      <c r="D1190">
        <v>4.6373839799999992</v>
      </c>
    </row>
    <row r="1191" spans="1:4" x14ac:dyDescent="0.25">
      <c r="A1191" t="s">
        <v>2406</v>
      </c>
      <c r="B1191" t="s">
        <v>2873</v>
      </c>
      <c r="C1191" t="s">
        <v>2691</v>
      </c>
      <c r="D1191">
        <v>87.963015120000051</v>
      </c>
    </row>
    <row r="1192" spans="1:4" x14ac:dyDescent="0.25">
      <c r="A1192" t="s">
        <v>2406</v>
      </c>
      <c r="B1192" t="s">
        <v>2873</v>
      </c>
      <c r="C1192" t="s">
        <v>2692</v>
      </c>
      <c r="D1192">
        <v>68.321585920000018</v>
      </c>
    </row>
    <row r="1193" spans="1:4" x14ac:dyDescent="0.25">
      <c r="A1193" t="s">
        <v>2406</v>
      </c>
      <c r="B1193" t="s">
        <v>2873</v>
      </c>
      <c r="C1193" t="s">
        <v>2693</v>
      </c>
      <c r="D1193">
        <v>15.95221858</v>
      </c>
    </row>
    <row r="1194" spans="1:4" x14ac:dyDescent="0.25">
      <c r="A1194" t="s">
        <v>2406</v>
      </c>
      <c r="B1194" t="s">
        <v>2873</v>
      </c>
      <c r="C1194" t="s">
        <v>2694</v>
      </c>
      <c r="D1194">
        <v>2.2097992299999998</v>
      </c>
    </row>
    <row r="1195" spans="1:4" x14ac:dyDescent="0.25">
      <c r="A1195" t="s">
        <v>2406</v>
      </c>
      <c r="B1195" t="s">
        <v>2873</v>
      </c>
      <c r="C1195" t="s">
        <v>2695</v>
      </c>
      <c r="D1195">
        <v>2.5175857000000001</v>
      </c>
    </row>
    <row r="1196" spans="1:4" x14ac:dyDescent="0.25">
      <c r="A1196" t="s">
        <v>2406</v>
      </c>
      <c r="B1196" t="s">
        <v>2873</v>
      </c>
      <c r="C1196" t="s">
        <v>2696</v>
      </c>
      <c r="D1196">
        <v>1.2131446000000001</v>
      </c>
    </row>
    <row r="1197" spans="1:4" x14ac:dyDescent="0.25">
      <c r="A1197" t="s">
        <v>2406</v>
      </c>
      <c r="B1197" t="s">
        <v>2873</v>
      </c>
      <c r="C1197" t="s">
        <v>2697</v>
      </c>
      <c r="D1197">
        <v>2.4896389500000002</v>
      </c>
    </row>
    <row r="1198" spans="1:4" x14ac:dyDescent="0.25">
      <c r="A1198" t="s">
        <v>2406</v>
      </c>
      <c r="B1198" t="s">
        <v>2877</v>
      </c>
      <c r="C1198" t="s">
        <v>2690</v>
      </c>
      <c r="D1198">
        <v>24.809909489999999</v>
      </c>
    </row>
    <row r="1199" spans="1:4" x14ac:dyDescent="0.25">
      <c r="A1199" t="s">
        <v>2406</v>
      </c>
      <c r="B1199" t="s">
        <v>2877</v>
      </c>
      <c r="C1199" t="s">
        <v>2944</v>
      </c>
      <c r="D1199">
        <v>4.9377992299999995</v>
      </c>
    </row>
    <row r="1200" spans="1:4" x14ac:dyDescent="0.25">
      <c r="A1200" t="s">
        <v>2406</v>
      </c>
      <c r="B1200" t="s">
        <v>2877</v>
      </c>
      <c r="C1200" t="s">
        <v>2691</v>
      </c>
      <c r="D1200">
        <v>87.977143929999983</v>
      </c>
    </row>
    <row r="1201" spans="1:4" x14ac:dyDescent="0.25">
      <c r="A1201" t="s">
        <v>2406</v>
      </c>
      <c r="B1201" t="s">
        <v>2877</v>
      </c>
      <c r="C1201" t="s">
        <v>2692</v>
      </c>
      <c r="D1201">
        <v>3.9655988500000006</v>
      </c>
    </row>
    <row r="1202" spans="1:4" x14ac:dyDescent="0.25">
      <c r="A1202" t="s">
        <v>2406</v>
      </c>
      <c r="B1202" t="s">
        <v>2877</v>
      </c>
      <c r="C1202" t="s">
        <v>2697</v>
      </c>
      <c r="D1202">
        <v>6.7271878200000002</v>
      </c>
    </row>
    <row r="1203" spans="1:4" x14ac:dyDescent="0.25">
      <c r="A1203" t="s">
        <v>2406</v>
      </c>
      <c r="B1203" t="s">
        <v>2871</v>
      </c>
      <c r="C1203" t="s">
        <v>2690</v>
      </c>
      <c r="D1203">
        <v>95.144221160000015</v>
      </c>
    </row>
    <row r="1204" spans="1:4" x14ac:dyDescent="0.25">
      <c r="A1204" t="s">
        <v>2406</v>
      </c>
      <c r="B1204" t="s">
        <v>2871</v>
      </c>
      <c r="C1204" t="s">
        <v>2944</v>
      </c>
      <c r="D1204">
        <v>1.6427450300000002</v>
      </c>
    </row>
    <row r="1205" spans="1:4" x14ac:dyDescent="0.25">
      <c r="A1205" t="s">
        <v>2406</v>
      </c>
      <c r="B1205" t="s">
        <v>2871</v>
      </c>
      <c r="C1205" t="s">
        <v>2691</v>
      </c>
      <c r="D1205">
        <v>26.456962229999998</v>
      </c>
    </row>
    <row r="1206" spans="1:4" x14ac:dyDescent="0.25">
      <c r="A1206" t="s">
        <v>2406</v>
      </c>
      <c r="B1206" t="s">
        <v>2871</v>
      </c>
      <c r="C1206" t="s">
        <v>2692</v>
      </c>
      <c r="D1206">
        <v>20.364705799999996</v>
      </c>
    </row>
    <row r="1207" spans="1:4" x14ac:dyDescent="0.25">
      <c r="A1207" t="s">
        <v>2406</v>
      </c>
      <c r="B1207" t="s">
        <v>2871</v>
      </c>
      <c r="C1207" t="s">
        <v>2693</v>
      </c>
      <c r="D1207">
        <v>4.4794035800000005</v>
      </c>
    </row>
    <row r="1208" spans="1:4" x14ac:dyDescent="0.25">
      <c r="A1208" t="s">
        <v>2406</v>
      </c>
      <c r="B1208" t="s">
        <v>2871</v>
      </c>
      <c r="C1208" t="s">
        <v>2694</v>
      </c>
      <c r="D1208">
        <v>1.2974326700000001</v>
      </c>
    </row>
    <row r="1209" spans="1:4" x14ac:dyDescent="0.25">
      <c r="A1209" t="s">
        <v>2406</v>
      </c>
      <c r="B1209" t="s">
        <v>2871</v>
      </c>
      <c r="C1209" t="s">
        <v>2695</v>
      </c>
      <c r="D1209">
        <v>1.0897270299999999</v>
      </c>
    </row>
    <row r="1210" spans="1:4" x14ac:dyDescent="0.25">
      <c r="A1210" t="s">
        <v>2406</v>
      </c>
      <c r="B1210" t="s">
        <v>2871</v>
      </c>
      <c r="C1210" t="s">
        <v>2696</v>
      </c>
      <c r="D1210">
        <v>0.32786180999999998</v>
      </c>
    </row>
    <row r="1211" spans="1:4" x14ac:dyDescent="0.25">
      <c r="A1211" t="s">
        <v>2406</v>
      </c>
      <c r="B1211" t="s">
        <v>2871</v>
      </c>
      <c r="C1211" t="s">
        <v>2698</v>
      </c>
      <c r="D1211">
        <v>0.9771324400000001</v>
      </c>
    </row>
    <row r="1212" spans="1:4" x14ac:dyDescent="0.25">
      <c r="A1212" t="s">
        <v>2411</v>
      </c>
      <c r="B1212" t="s">
        <v>2876</v>
      </c>
      <c r="C1212" t="s">
        <v>2690</v>
      </c>
      <c r="D1212">
        <v>624.06091589000039</v>
      </c>
    </row>
    <row r="1213" spans="1:4" x14ac:dyDescent="0.25">
      <c r="A1213" t="s">
        <v>2411</v>
      </c>
      <c r="B1213" t="s">
        <v>2876</v>
      </c>
      <c r="C1213" t="s">
        <v>2944</v>
      </c>
      <c r="D1213">
        <v>7.2341737200000003</v>
      </c>
    </row>
    <row r="1214" spans="1:4" x14ac:dyDescent="0.25">
      <c r="A1214" t="s">
        <v>2411</v>
      </c>
      <c r="B1214" t="s">
        <v>2876</v>
      </c>
      <c r="C1214" t="s">
        <v>2691</v>
      </c>
      <c r="D1214">
        <v>1807.3728566600032</v>
      </c>
    </row>
    <row r="1215" spans="1:4" x14ac:dyDescent="0.25">
      <c r="A1215" t="s">
        <v>2411</v>
      </c>
      <c r="B1215" t="s">
        <v>2876</v>
      </c>
      <c r="C1215" t="s">
        <v>2692</v>
      </c>
      <c r="D1215">
        <v>2347.3722290899982</v>
      </c>
    </row>
    <row r="1216" spans="1:4" x14ac:dyDescent="0.25">
      <c r="A1216" t="s">
        <v>2411</v>
      </c>
      <c r="B1216" t="s">
        <v>2876</v>
      </c>
      <c r="C1216" t="s">
        <v>2693</v>
      </c>
      <c r="D1216">
        <v>175.49813022000006</v>
      </c>
    </row>
    <row r="1217" spans="1:4" x14ac:dyDescent="0.25">
      <c r="A1217" t="s">
        <v>2411</v>
      </c>
      <c r="B1217" t="s">
        <v>2876</v>
      </c>
      <c r="C1217" t="s">
        <v>2694</v>
      </c>
      <c r="D1217">
        <v>24.150779709999998</v>
      </c>
    </row>
    <row r="1218" spans="1:4" x14ac:dyDescent="0.25">
      <c r="A1218" t="s">
        <v>2411</v>
      </c>
      <c r="B1218" t="s">
        <v>2876</v>
      </c>
      <c r="C1218" t="s">
        <v>2695</v>
      </c>
      <c r="D1218">
        <v>9.4455660099999985</v>
      </c>
    </row>
    <row r="1219" spans="1:4" x14ac:dyDescent="0.25">
      <c r="A1219" t="s">
        <v>2411</v>
      </c>
      <c r="B1219" t="s">
        <v>2876</v>
      </c>
      <c r="C1219" t="s">
        <v>2696</v>
      </c>
      <c r="D1219">
        <v>3.2109999999999999</v>
      </c>
    </row>
    <row r="1220" spans="1:4" x14ac:dyDescent="0.25">
      <c r="A1220" t="s">
        <v>2411</v>
      </c>
      <c r="B1220" t="s">
        <v>2876</v>
      </c>
      <c r="C1220" t="s">
        <v>2698</v>
      </c>
      <c r="D1220">
        <v>2.91</v>
      </c>
    </row>
    <row r="1221" spans="1:4" x14ac:dyDescent="0.25">
      <c r="A1221" t="s">
        <v>2411</v>
      </c>
      <c r="B1221" t="s">
        <v>2872</v>
      </c>
      <c r="C1221" t="s">
        <v>2690</v>
      </c>
      <c r="D1221">
        <v>5227.4908110200031</v>
      </c>
    </row>
    <row r="1222" spans="1:4" x14ac:dyDescent="0.25">
      <c r="A1222" t="s">
        <v>2411</v>
      </c>
      <c r="B1222" t="s">
        <v>2872</v>
      </c>
      <c r="C1222" t="s">
        <v>2944</v>
      </c>
      <c r="D1222">
        <v>36.838999999999999</v>
      </c>
    </row>
    <row r="1223" spans="1:4" x14ac:dyDescent="0.25">
      <c r="A1223" t="s">
        <v>2411</v>
      </c>
      <c r="B1223" t="s">
        <v>2872</v>
      </c>
      <c r="C1223" t="s">
        <v>2691</v>
      </c>
      <c r="D1223">
        <v>7053.5786599100029</v>
      </c>
    </row>
    <row r="1224" spans="1:4" x14ac:dyDescent="0.25">
      <c r="A1224" t="s">
        <v>2411</v>
      </c>
      <c r="B1224" t="s">
        <v>2872</v>
      </c>
      <c r="C1224" t="s">
        <v>2692</v>
      </c>
      <c r="D1224">
        <v>5110.7361656300018</v>
      </c>
    </row>
    <row r="1225" spans="1:4" x14ac:dyDescent="0.25">
      <c r="A1225" t="s">
        <v>2411</v>
      </c>
      <c r="B1225" t="s">
        <v>2872</v>
      </c>
      <c r="C1225" t="s">
        <v>2693</v>
      </c>
      <c r="D1225">
        <v>904.96491163999997</v>
      </c>
    </row>
    <row r="1226" spans="1:4" x14ac:dyDescent="0.25">
      <c r="A1226" t="s">
        <v>2411</v>
      </c>
      <c r="B1226" t="s">
        <v>2872</v>
      </c>
      <c r="C1226" t="s">
        <v>2694</v>
      </c>
      <c r="D1226">
        <v>424.66392706000005</v>
      </c>
    </row>
    <row r="1227" spans="1:4" x14ac:dyDescent="0.25">
      <c r="A1227" t="s">
        <v>2411</v>
      </c>
      <c r="B1227" t="s">
        <v>2872</v>
      </c>
      <c r="C1227" t="s">
        <v>2695</v>
      </c>
      <c r="D1227">
        <v>137.40956253000002</v>
      </c>
    </row>
    <row r="1228" spans="1:4" x14ac:dyDescent="0.25">
      <c r="A1228" t="s">
        <v>2411</v>
      </c>
      <c r="B1228" t="s">
        <v>2872</v>
      </c>
      <c r="C1228" t="s">
        <v>2696</v>
      </c>
      <c r="D1228">
        <v>38.63967778</v>
      </c>
    </row>
    <row r="1229" spans="1:4" x14ac:dyDescent="0.25">
      <c r="A1229" t="s">
        <v>2411</v>
      </c>
      <c r="B1229" t="s">
        <v>2872</v>
      </c>
      <c r="C1229" t="s">
        <v>2697</v>
      </c>
      <c r="D1229">
        <v>1.405</v>
      </c>
    </row>
    <row r="1230" spans="1:4" x14ac:dyDescent="0.25">
      <c r="A1230" t="s">
        <v>2411</v>
      </c>
      <c r="B1230" t="s">
        <v>2872</v>
      </c>
      <c r="C1230" t="s">
        <v>2698</v>
      </c>
      <c r="D1230">
        <v>27.311066719999999</v>
      </c>
    </row>
    <row r="1231" spans="1:4" x14ac:dyDescent="0.25">
      <c r="A1231" t="s">
        <v>2411</v>
      </c>
      <c r="B1231" t="s">
        <v>2870</v>
      </c>
      <c r="C1231" t="s">
        <v>2690</v>
      </c>
      <c r="D1231">
        <v>655.08890922999967</v>
      </c>
    </row>
    <row r="1232" spans="1:4" x14ac:dyDescent="0.25">
      <c r="A1232" t="s">
        <v>2411</v>
      </c>
      <c r="B1232" t="s">
        <v>2870</v>
      </c>
      <c r="C1232" t="s">
        <v>2944</v>
      </c>
      <c r="D1232">
        <v>7.0127573400000003</v>
      </c>
    </row>
    <row r="1233" spans="1:4" x14ac:dyDescent="0.25">
      <c r="A1233" t="s">
        <v>2411</v>
      </c>
      <c r="B1233" t="s">
        <v>2870</v>
      </c>
      <c r="C1233" t="s">
        <v>2691</v>
      </c>
      <c r="D1233">
        <v>5437.306510529982</v>
      </c>
    </row>
    <row r="1234" spans="1:4" x14ac:dyDescent="0.25">
      <c r="A1234" t="s">
        <v>2411</v>
      </c>
      <c r="B1234" t="s">
        <v>2870</v>
      </c>
      <c r="C1234" t="s">
        <v>2692</v>
      </c>
      <c r="D1234">
        <v>9003.8507437100507</v>
      </c>
    </row>
    <row r="1235" spans="1:4" x14ac:dyDescent="0.25">
      <c r="A1235" t="s">
        <v>2411</v>
      </c>
      <c r="B1235" t="s">
        <v>2870</v>
      </c>
      <c r="C1235" t="s">
        <v>2693</v>
      </c>
      <c r="D1235">
        <v>3466.8713092999915</v>
      </c>
    </row>
    <row r="1236" spans="1:4" x14ac:dyDescent="0.25">
      <c r="A1236" t="s">
        <v>2411</v>
      </c>
      <c r="B1236" t="s">
        <v>2870</v>
      </c>
      <c r="C1236" t="s">
        <v>2694</v>
      </c>
      <c r="D1236">
        <v>3633.7610640599996</v>
      </c>
    </row>
    <row r="1237" spans="1:4" x14ac:dyDescent="0.25">
      <c r="A1237" t="s">
        <v>2411</v>
      </c>
      <c r="B1237" t="s">
        <v>2870</v>
      </c>
      <c r="C1237" t="s">
        <v>2695</v>
      </c>
      <c r="D1237">
        <v>47.848687369999993</v>
      </c>
    </row>
    <row r="1238" spans="1:4" x14ac:dyDescent="0.25">
      <c r="A1238" t="s">
        <v>2411</v>
      </c>
      <c r="B1238" t="s">
        <v>2870</v>
      </c>
      <c r="C1238" t="s">
        <v>2696</v>
      </c>
      <c r="D1238">
        <v>13.248764740000002</v>
      </c>
    </row>
    <row r="1239" spans="1:4" x14ac:dyDescent="0.25">
      <c r="A1239" t="s">
        <v>2411</v>
      </c>
      <c r="B1239" t="s">
        <v>2870</v>
      </c>
      <c r="C1239" t="s">
        <v>2697</v>
      </c>
      <c r="D1239">
        <v>3.1308822600000004</v>
      </c>
    </row>
    <row r="1240" spans="1:4" x14ac:dyDescent="0.25">
      <c r="A1240" t="s">
        <v>2411</v>
      </c>
      <c r="B1240" t="s">
        <v>2870</v>
      </c>
      <c r="C1240" t="s">
        <v>2698</v>
      </c>
      <c r="D1240">
        <v>3.4512606499999996</v>
      </c>
    </row>
    <row r="1241" spans="1:4" x14ac:dyDescent="0.25">
      <c r="A1241" t="s">
        <v>2411</v>
      </c>
      <c r="B1241" t="s">
        <v>2874</v>
      </c>
      <c r="C1241" t="s">
        <v>2690</v>
      </c>
      <c r="D1241">
        <v>108.75246140999998</v>
      </c>
    </row>
    <row r="1242" spans="1:4" x14ac:dyDescent="0.25">
      <c r="A1242" t="s">
        <v>2411</v>
      </c>
      <c r="B1242" t="s">
        <v>2874</v>
      </c>
      <c r="C1242" t="s">
        <v>2944</v>
      </c>
      <c r="D1242">
        <v>21.890806459999997</v>
      </c>
    </row>
    <row r="1243" spans="1:4" x14ac:dyDescent="0.25">
      <c r="A1243" t="s">
        <v>2411</v>
      </c>
      <c r="B1243" t="s">
        <v>2874</v>
      </c>
      <c r="C1243" t="s">
        <v>2691</v>
      </c>
      <c r="D1243">
        <v>898.88144067000121</v>
      </c>
    </row>
    <row r="1244" spans="1:4" x14ac:dyDescent="0.25">
      <c r="A1244" t="s">
        <v>2411</v>
      </c>
      <c r="B1244" t="s">
        <v>2874</v>
      </c>
      <c r="C1244" t="s">
        <v>2692</v>
      </c>
      <c r="D1244">
        <v>1441.6061785800005</v>
      </c>
    </row>
    <row r="1245" spans="1:4" x14ac:dyDescent="0.25">
      <c r="A1245" t="s">
        <v>2411</v>
      </c>
      <c r="B1245" t="s">
        <v>2874</v>
      </c>
      <c r="C1245" t="s">
        <v>2693</v>
      </c>
      <c r="D1245">
        <v>224.86603413000003</v>
      </c>
    </row>
    <row r="1246" spans="1:4" x14ac:dyDescent="0.25">
      <c r="A1246" t="s">
        <v>2411</v>
      </c>
      <c r="B1246" t="s">
        <v>2874</v>
      </c>
      <c r="C1246" t="s">
        <v>2694</v>
      </c>
      <c r="D1246">
        <v>7.3138565100000008</v>
      </c>
    </row>
    <row r="1247" spans="1:4" x14ac:dyDescent="0.25">
      <c r="A1247" t="s">
        <v>2411</v>
      </c>
      <c r="B1247" t="s">
        <v>2875</v>
      </c>
      <c r="C1247" t="s">
        <v>2690</v>
      </c>
      <c r="D1247">
        <v>2333.5506930600009</v>
      </c>
    </row>
    <row r="1248" spans="1:4" x14ac:dyDescent="0.25">
      <c r="A1248" t="s">
        <v>2411</v>
      </c>
      <c r="B1248" t="s">
        <v>2875</v>
      </c>
      <c r="C1248" t="s">
        <v>2944</v>
      </c>
      <c r="D1248">
        <v>17.929622559999999</v>
      </c>
    </row>
    <row r="1249" spans="1:4" x14ac:dyDescent="0.25">
      <c r="A1249" t="s">
        <v>2411</v>
      </c>
      <c r="B1249" t="s">
        <v>2875</v>
      </c>
      <c r="C1249" t="s">
        <v>2691</v>
      </c>
      <c r="D1249">
        <v>7101.3836923799954</v>
      </c>
    </row>
    <row r="1250" spans="1:4" x14ac:dyDescent="0.25">
      <c r="A1250" t="s">
        <v>2411</v>
      </c>
      <c r="B1250" t="s">
        <v>2875</v>
      </c>
      <c r="C1250" t="s">
        <v>2692</v>
      </c>
      <c r="D1250">
        <v>9353.9499361399648</v>
      </c>
    </row>
    <row r="1251" spans="1:4" x14ac:dyDescent="0.25">
      <c r="A1251" t="s">
        <v>2411</v>
      </c>
      <c r="B1251" t="s">
        <v>2875</v>
      </c>
      <c r="C1251" t="s">
        <v>2693</v>
      </c>
      <c r="D1251">
        <v>589.45398950999981</v>
      </c>
    </row>
    <row r="1252" spans="1:4" x14ac:dyDescent="0.25">
      <c r="A1252" t="s">
        <v>2411</v>
      </c>
      <c r="B1252" t="s">
        <v>2875</v>
      </c>
      <c r="C1252" t="s">
        <v>2694</v>
      </c>
      <c r="D1252">
        <v>94.087545720000023</v>
      </c>
    </row>
    <row r="1253" spans="1:4" x14ac:dyDescent="0.25">
      <c r="A1253" t="s">
        <v>2411</v>
      </c>
      <c r="B1253" t="s">
        <v>2875</v>
      </c>
      <c r="C1253" t="s">
        <v>2695</v>
      </c>
      <c r="D1253">
        <v>0.15159512999999999</v>
      </c>
    </row>
    <row r="1254" spans="1:4" x14ac:dyDescent="0.25">
      <c r="A1254" t="s">
        <v>2411</v>
      </c>
      <c r="B1254" t="s">
        <v>2875</v>
      </c>
      <c r="C1254" t="s">
        <v>2696</v>
      </c>
      <c r="D1254">
        <v>10.277895979999998</v>
      </c>
    </row>
    <row r="1255" spans="1:4" x14ac:dyDescent="0.25">
      <c r="A1255" t="s">
        <v>2411</v>
      </c>
      <c r="B1255" t="s">
        <v>2875</v>
      </c>
      <c r="C1255" t="s">
        <v>2697</v>
      </c>
      <c r="D1255">
        <v>0.63421171999999992</v>
      </c>
    </row>
    <row r="1256" spans="1:4" x14ac:dyDescent="0.25">
      <c r="A1256" t="s">
        <v>2411</v>
      </c>
      <c r="B1256" t="s">
        <v>2875</v>
      </c>
      <c r="C1256" t="s">
        <v>2698</v>
      </c>
      <c r="D1256">
        <v>0.30767479999999997</v>
      </c>
    </row>
    <row r="1257" spans="1:4" x14ac:dyDescent="0.25">
      <c r="A1257" t="s">
        <v>2411</v>
      </c>
      <c r="B1257" t="s">
        <v>2878</v>
      </c>
      <c r="C1257" t="s">
        <v>2690</v>
      </c>
      <c r="D1257">
        <v>859.31205182000019</v>
      </c>
    </row>
    <row r="1258" spans="1:4" x14ac:dyDescent="0.25">
      <c r="A1258" t="s">
        <v>2411</v>
      </c>
      <c r="B1258" t="s">
        <v>2878</v>
      </c>
      <c r="C1258" t="s">
        <v>2944</v>
      </c>
      <c r="D1258">
        <v>5.0133310899999994</v>
      </c>
    </row>
    <row r="1259" spans="1:4" x14ac:dyDescent="0.25">
      <c r="A1259" t="s">
        <v>2411</v>
      </c>
      <c r="B1259" t="s">
        <v>2878</v>
      </c>
      <c r="C1259" t="s">
        <v>2691</v>
      </c>
      <c r="D1259">
        <v>1327.0782791200004</v>
      </c>
    </row>
    <row r="1260" spans="1:4" x14ac:dyDescent="0.25">
      <c r="A1260" t="s">
        <v>2411</v>
      </c>
      <c r="B1260" t="s">
        <v>2878</v>
      </c>
      <c r="C1260" t="s">
        <v>2692</v>
      </c>
      <c r="D1260">
        <v>3415.3216937099974</v>
      </c>
    </row>
    <row r="1261" spans="1:4" x14ac:dyDescent="0.25">
      <c r="A1261" t="s">
        <v>2411</v>
      </c>
      <c r="B1261" t="s">
        <v>2878</v>
      </c>
      <c r="C1261" t="s">
        <v>2693</v>
      </c>
      <c r="D1261">
        <v>322.89919806999995</v>
      </c>
    </row>
    <row r="1262" spans="1:4" x14ac:dyDescent="0.25">
      <c r="A1262" t="s">
        <v>2411</v>
      </c>
      <c r="B1262" t="s">
        <v>2878</v>
      </c>
      <c r="C1262" t="s">
        <v>2694</v>
      </c>
      <c r="D1262">
        <v>2.3206661299999998</v>
      </c>
    </row>
    <row r="1263" spans="1:4" x14ac:dyDescent="0.25">
      <c r="A1263" t="s">
        <v>2411</v>
      </c>
      <c r="B1263" t="s">
        <v>2878</v>
      </c>
      <c r="C1263" t="s">
        <v>2695</v>
      </c>
      <c r="D1263">
        <v>2.96887144</v>
      </c>
    </row>
    <row r="1264" spans="1:4" x14ac:dyDescent="0.25">
      <c r="A1264" t="s">
        <v>2411</v>
      </c>
      <c r="B1264" t="s">
        <v>2869</v>
      </c>
      <c r="C1264" t="s">
        <v>2690</v>
      </c>
      <c r="D1264">
        <v>6325.9829680399862</v>
      </c>
    </row>
    <row r="1265" spans="1:4" x14ac:dyDescent="0.25">
      <c r="A1265" t="s">
        <v>2411</v>
      </c>
      <c r="B1265" t="s">
        <v>2869</v>
      </c>
      <c r="C1265" t="s">
        <v>2944</v>
      </c>
      <c r="D1265">
        <v>566.16393995999942</v>
      </c>
    </row>
    <row r="1266" spans="1:4" x14ac:dyDescent="0.25">
      <c r="A1266" t="s">
        <v>2411</v>
      </c>
      <c r="B1266" t="s">
        <v>2869</v>
      </c>
      <c r="C1266" t="s">
        <v>2691</v>
      </c>
      <c r="D1266">
        <v>47333.17890421996</v>
      </c>
    </row>
    <row r="1267" spans="1:4" x14ac:dyDescent="0.25">
      <c r="A1267" t="s">
        <v>2411</v>
      </c>
      <c r="B1267" t="s">
        <v>2869</v>
      </c>
      <c r="C1267" t="s">
        <v>2692</v>
      </c>
      <c r="D1267">
        <v>146863.39884402978</v>
      </c>
    </row>
    <row r="1268" spans="1:4" x14ac:dyDescent="0.25">
      <c r="A1268" t="s">
        <v>2411</v>
      </c>
      <c r="B1268" t="s">
        <v>2869</v>
      </c>
      <c r="C1268" t="s">
        <v>2693</v>
      </c>
      <c r="D1268">
        <v>85927.198493979406</v>
      </c>
    </row>
    <row r="1269" spans="1:4" x14ac:dyDescent="0.25">
      <c r="A1269" t="s">
        <v>2411</v>
      </c>
      <c r="B1269" t="s">
        <v>2869</v>
      </c>
      <c r="C1269" t="s">
        <v>2694</v>
      </c>
      <c r="D1269">
        <v>119239.51470769109</v>
      </c>
    </row>
    <row r="1270" spans="1:4" x14ac:dyDescent="0.25">
      <c r="A1270" t="s">
        <v>2411</v>
      </c>
      <c r="B1270" t="s">
        <v>2869</v>
      </c>
      <c r="C1270" t="s">
        <v>2695</v>
      </c>
      <c r="D1270">
        <v>22246.953158360051</v>
      </c>
    </row>
    <row r="1271" spans="1:4" x14ac:dyDescent="0.25">
      <c r="A1271" t="s">
        <v>2411</v>
      </c>
      <c r="B1271" t="s">
        <v>2869</v>
      </c>
      <c r="C1271" t="s">
        <v>2696</v>
      </c>
      <c r="D1271">
        <v>3639.2432707600101</v>
      </c>
    </row>
    <row r="1272" spans="1:4" x14ac:dyDescent="0.25">
      <c r="A1272" t="s">
        <v>2411</v>
      </c>
      <c r="B1272" t="s">
        <v>2869</v>
      </c>
      <c r="C1272" t="s">
        <v>2697</v>
      </c>
      <c r="D1272">
        <v>1014.3684303199992</v>
      </c>
    </row>
    <row r="1273" spans="1:4" x14ac:dyDescent="0.25">
      <c r="A1273" t="s">
        <v>2411</v>
      </c>
      <c r="B1273" t="s">
        <v>2869</v>
      </c>
      <c r="C1273" t="s">
        <v>2698</v>
      </c>
      <c r="D1273">
        <v>333.36471579000033</v>
      </c>
    </row>
    <row r="1274" spans="1:4" x14ac:dyDescent="0.25">
      <c r="A1274" t="s">
        <v>2411</v>
      </c>
      <c r="B1274" t="s">
        <v>2873</v>
      </c>
      <c r="C1274" t="s">
        <v>2690</v>
      </c>
      <c r="D1274">
        <v>2150.4982834400012</v>
      </c>
    </row>
    <row r="1275" spans="1:4" x14ac:dyDescent="0.25">
      <c r="A1275" t="s">
        <v>2411</v>
      </c>
      <c r="B1275" t="s">
        <v>2873</v>
      </c>
      <c r="C1275" t="s">
        <v>2944</v>
      </c>
      <c r="D1275">
        <v>106.75913186000005</v>
      </c>
    </row>
    <row r="1276" spans="1:4" x14ac:dyDescent="0.25">
      <c r="A1276" t="s">
        <v>2411</v>
      </c>
      <c r="B1276" t="s">
        <v>2873</v>
      </c>
      <c r="C1276" t="s">
        <v>2691</v>
      </c>
      <c r="D1276">
        <v>6129.7664748699954</v>
      </c>
    </row>
    <row r="1277" spans="1:4" x14ac:dyDescent="0.25">
      <c r="A1277" t="s">
        <v>2411</v>
      </c>
      <c r="B1277" t="s">
        <v>2873</v>
      </c>
      <c r="C1277" t="s">
        <v>2692</v>
      </c>
      <c r="D1277">
        <v>11724.295639869983</v>
      </c>
    </row>
    <row r="1278" spans="1:4" x14ac:dyDescent="0.25">
      <c r="A1278" t="s">
        <v>2411</v>
      </c>
      <c r="B1278" t="s">
        <v>2873</v>
      </c>
      <c r="C1278" t="s">
        <v>2693</v>
      </c>
      <c r="D1278">
        <v>5199.137846210011</v>
      </c>
    </row>
    <row r="1279" spans="1:4" x14ac:dyDescent="0.25">
      <c r="A1279" t="s">
        <v>2411</v>
      </c>
      <c r="B1279" t="s">
        <v>2873</v>
      </c>
      <c r="C1279" t="s">
        <v>2694</v>
      </c>
      <c r="D1279">
        <v>1253.1939206099983</v>
      </c>
    </row>
    <row r="1280" spans="1:4" x14ac:dyDescent="0.25">
      <c r="A1280" t="s">
        <v>2411</v>
      </c>
      <c r="B1280" t="s">
        <v>2873</v>
      </c>
      <c r="C1280" t="s">
        <v>2695</v>
      </c>
      <c r="D1280">
        <v>113.54702822999998</v>
      </c>
    </row>
    <row r="1281" spans="1:4" x14ac:dyDescent="0.25">
      <c r="A1281" t="s">
        <v>2411</v>
      </c>
      <c r="B1281" t="s">
        <v>2873</v>
      </c>
      <c r="C1281" t="s">
        <v>2696</v>
      </c>
      <c r="D1281">
        <v>70.594349180000009</v>
      </c>
    </row>
    <row r="1282" spans="1:4" x14ac:dyDescent="0.25">
      <c r="A1282" t="s">
        <v>2411</v>
      </c>
      <c r="B1282" t="s">
        <v>2873</v>
      </c>
      <c r="C1282" t="s">
        <v>2697</v>
      </c>
      <c r="D1282">
        <v>27.437679890000002</v>
      </c>
    </row>
    <row r="1283" spans="1:4" x14ac:dyDescent="0.25">
      <c r="A1283" t="s">
        <v>2411</v>
      </c>
      <c r="B1283" t="s">
        <v>2873</v>
      </c>
      <c r="C1283" t="s">
        <v>2698</v>
      </c>
      <c r="D1283">
        <v>18.731412830000004</v>
      </c>
    </row>
    <row r="1284" spans="1:4" x14ac:dyDescent="0.25">
      <c r="A1284" t="s">
        <v>2411</v>
      </c>
      <c r="B1284" t="s">
        <v>2877</v>
      </c>
      <c r="C1284" t="s">
        <v>2690</v>
      </c>
      <c r="D1284">
        <v>754.43525546999979</v>
      </c>
    </row>
    <row r="1285" spans="1:4" x14ac:dyDescent="0.25">
      <c r="A1285" t="s">
        <v>2411</v>
      </c>
      <c r="B1285" t="s">
        <v>2877</v>
      </c>
      <c r="C1285" t="s">
        <v>2944</v>
      </c>
      <c r="D1285">
        <v>53.152737220000006</v>
      </c>
    </row>
    <row r="1286" spans="1:4" x14ac:dyDescent="0.25">
      <c r="A1286" t="s">
        <v>2411</v>
      </c>
      <c r="B1286" t="s">
        <v>2877</v>
      </c>
      <c r="C1286" t="s">
        <v>2691</v>
      </c>
      <c r="D1286">
        <v>2062.7157340399999</v>
      </c>
    </row>
    <row r="1287" spans="1:4" x14ac:dyDescent="0.25">
      <c r="A1287" t="s">
        <v>2411</v>
      </c>
      <c r="B1287" t="s">
        <v>2877</v>
      </c>
      <c r="C1287" t="s">
        <v>2692</v>
      </c>
      <c r="D1287">
        <v>1949.5975164200008</v>
      </c>
    </row>
    <row r="1288" spans="1:4" x14ac:dyDescent="0.25">
      <c r="A1288" t="s">
        <v>2411</v>
      </c>
      <c r="B1288" t="s">
        <v>2877</v>
      </c>
      <c r="C1288" t="s">
        <v>2693</v>
      </c>
      <c r="D1288">
        <v>21.2143096</v>
      </c>
    </row>
    <row r="1289" spans="1:4" x14ac:dyDescent="0.25">
      <c r="A1289" t="s">
        <v>2411</v>
      </c>
      <c r="B1289" t="s">
        <v>2877</v>
      </c>
      <c r="C1289" t="s">
        <v>2694</v>
      </c>
      <c r="D1289">
        <v>49.843737959999984</v>
      </c>
    </row>
    <row r="1290" spans="1:4" x14ac:dyDescent="0.25">
      <c r="A1290" t="s">
        <v>2411</v>
      </c>
      <c r="B1290" t="s">
        <v>2877</v>
      </c>
      <c r="C1290" t="s">
        <v>2695</v>
      </c>
      <c r="D1290">
        <v>5.4666850299999998</v>
      </c>
    </row>
    <row r="1291" spans="1:4" x14ac:dyDescent="0.25">
      <c r="A1291" t="s">
        <v>2411</v>
      </c>
      <c r="B1291" t="s">
        <v>2877</v>
      </c>
      <c r="C1291" t="s">
        <v>2698</v>
      </c>
      <c r="D1291">
        <v>7.6713086200000005</v>
      </c>
    </row>
    <row r="1292" spans="1:4" x14ac:dyDescent="0.25">
      <c r="A1292" t="s">
        <v>2411</v>
      </c>
      <c r="B1292" t="s">
        <v>2871</v>
      </c>
      <c r="C1292" t="s">
        <v>2690</v>
      </c>
      <c r="D1292">
        <v>7408.9168701999879</v>
      </c>
    </row>
    <row r="1293" spans="1:4" x14ac:dyDescent="0.25">
      <c r="A1293" t="s">
        <v>2411</v>
      </c>
      <c r="B1293" t="s">
        <v>2871</v>
      </c>
      <c r="C1293" t="s">
        <v>2944</v>
      </c>
      <c r="D1293">
        <v>2117.318152219998</v>
      </c>
    </row>
    <row r="1294" spans="1:4" x14ac:dyDescent="0.25">
      <c r="A1294" t="s">
        <v>2411</v>
      </c>
      <c r="B1294" t="s">
        <v>2871</v>
      </c>
      <c r="C1294" t="s">
        <v>2691</v>
      </c>
      <c r="D1294">
        <v>6116.7945963799948</v>
      </c>
    </row>
    <row r="1295" spans="1:4" x14ac:dyDescent="0.25">
      <c r="A1295" t="s">
        <v>2411</v>
      </c>
      <c r="B1295" t="s">
        <v>2871</v>
      </c>
      <c r="C1295" t="s">
        <v>2692</v>
      </c>
      <c r="D1295">
        <v>2888.4588749400032</v>
      </c>
    </row>
    <row r="1296" spans="1:4" x14ac:dyDescent="0.25">
      <c r="A1296" t="s">
        <v>2411</v>
      </c>
      <c r="B1296" t="s">
        <v>2871</v>
      </c>
      <c r="C1296" t="s">
        <v>2693</v>
      </c>
      <c r="D1296">
        <v>697.0072864199999</v>
      </c>
    </row>
    <row r="1297" spans="1:4" x14ac:dyDescent="0.25">
      <c r="A1297" t="s">
        <v>2411</v>
      </c>
      <c r="B1297" t="s">
        <v>2871</v>
      </c>
      <c r="C1297" t="s">
        <v>2694</v>
      </c>
      <c r="D1297">
        <v>503.7451286999999</v>
      </c>
    </row>
    <row r="1298" spans="1:4" x14ac:dyDescent="0.25">
      <c r="A1298" t="s">
        <v>2411</v>
      </c>
      <c r="B1298" t="s">
        <v>2871</v>
      </c>
      <c r="C1298" t="s">
        <v>2695</v>
      </c>
      <c r="D1298">
        <v>108.72863415999998</v>
      </c>
    </row>
    <row r="1299" spans="1:4" x14ac:dyDescent="0.25">
      <c r="A1299" t="s">
        <v>2411</v>
      </c>
      <c r="B1299" t="s">
        <v>2871</v>
      </c>
      <c r="C1299" t="s">
        <v>2696</v>
      </c>
      <c r="D1299">
        <v>62.900467420000012</v>
      </c>
    </row>
    <row r="1300" spans="1:4" x14ac:dyDescent="0.25">
      <c r="A1300" t="s">
        <v>2411</v>
      </c>
      <c r="B1300" t="s">
        <v>2871</v>
      </c>
      <c r="C1300" t="s">
        <v>2697</v>
      </c>
      <c r="D1300">
        <v>47.403016310000005</v>
      </c>
    </row>
    <row r="1301" spans="1:4" x14ac:dyDescent="0.25">
      <c r="A1301" t="s">
        <v>2411</v>
      </c>
      <c r="B1301" t="s">
        <v>2871</v>
      </c>
      <c r="C1301" t="s">
        <v>2698</v>
      </c>
      <c r="D1301">
        <v>44.566024329999998</v>
      </c>
    </row>
    <row r="1302" spans="1:4" x14ac:dyDescent="0.25">
      <c r="A1302" t="s">
        <v>2412</v>
      </c>
      <c r="B1302" t="s">
        <v>2876</v>
      </c>
      <c r="C1302" t="s">
        <v>2690</v>
      </c>
      <c r="D1302">
        <v>178.55861894</v>
      </c>
    </row>
    <row r="1303" spans="1:4" x14ac:dyDescent="0.25">
      <c r="A1303" t="s">
        <v>2412</v>
      </c>
      <c r="B1303" t="s">
        <v>2876</v>
      </c>
      <c r="C1303" t="s">
        <v>2944</v>
      </c>
      <c r="D1303">
        <v>108.83568102000001</v>
      </c>
    </row>
    <row r="1304" spans="1:4" x14ac:dyDescent="0.25">
      <c r="A1304" t="s">
        <v>2412</v>
      </c>
      <c r="B1304" t="s">
        <v>2876</v>
      </c>
      <c r="C1304" t="s">
        <v>2691</v>
      </c>
      <c r="D1304">
        <v>623.71863421999944</v>
      </c>
    </row>
    <row r="1305" spans="1:4" x14ac:dyDescent="0.25">
      <c r="A1305" t="s">
        <v>2412</v>
      </c>
      <c r="B1305" t="s">
        <v>2876</v>
      </c>
      <c r="C1305" t="s">
        <v>2692</v>
      </c>
      <c r="D1305">
        <v>6466.091599319996</v>
      </c>
    </row>
    <row r="1306" spans="1:4" x14ac:dyDescent="0.25">
      <c r="A1306" t="s">
        <v>2412</v>
      </c>
      <c r="B1306" t="s">
        <v>2876</v>
      </c>
      <c r="C1306" t="s">
        <v>2693</v>
      </c>
      <c r="D1306">
        <v>8622.5075749600073</v>
      </c>
    </row>
    <row r="1307" spans="1:4" x14ac:dyDescent="0.25">
      <c r="A1307" t="s">
        <v>2412</v>
      </c>
      <c r="B1307" t="s">
        <v>2876</v>
      </c>
      <c r="C1307" t="s">
        <v>2694</v>
      </c>
      <c r="D1307">
        <v>785.63423177999925</v>
      </c>
    </row>
    <row r="1308" spans="1:4" x14ac:dyDescent="0.25">
      <c r="A1308" t="s">
        <v>2412</v>
      </c>
      <c r="B1308" t="s">
        <v>2876</v>
      </c>
      <c r="C1308" t="s">
        <v>2695</v>
      </c>
      <c r="D1308">
        <v>172.20992956000006</v>
      </c>
    </row>
    <row r="1309" spans="1:4" x14ac:dyDescent="0.25">
      <c r="A1309" t="s">
        <v>2412</v>
      </c>
      <c r="B1309" t="s">
        <v>2876</v>
      </c>
      <c r="C1309" t="s">
        <v>2696</v>
      </c>
      <c r="D1309">
        <v>100.39286575000001</v>
      </c>
    </row>
    <row r="1310" spans="1:4" x14ac:dyDescent="0.25">
      <c r="A1310" t="s">
        <v>2412</v>
      </c>
      <c r="B1310" t="s">
        <v>2876</v>
      </c>
      <c r="C1310" t="s">
        <v>2697</v>
      </c>
      <c r="D1310">
        <v>53.447899610000007</v>
      </c>
    </row>
    <row r="1311" spans="1:4" x14ac:dyDescent="0.25">
      <c r="A1311" t="s">
        <v>2412</v>
      </c>
      <c r="B1311" t="s">
        <v>2876</v>
      </c>
      <c r="C1311" t="s">
        <v>2698</v>
      </c>
      <c r="D1311">
        <v>45.645762810000001</v>
      </c>
    </row>
    <row r="1312" spans="1:4" x14ac:dyDescent="0.25">
      <c r="A1312" t="s">
        <v>2412</v>
      </c>
      <c r="B1312" t="s">
        <v>2872</v>
      </c>
      <c r="C1312" t="s">
        <v>2690</v>
      </c>
      <c r="D1312">
        <v>121.43343741000005</v>
      </c>
    </row>
    <row r="1313" spans="1:4" x14ac:dyDescent="0.25">
      <c r="A1313" t="s">
        <v>2412</v>
      </c>
      <c r="B1313" t="s">
        <v>2872</v>
      </c>
      <c r="C1313" t="s">
        <v>2944</v>
      </c>
      <c r="D1313">
        <v>181.93299716000001</v>
      </c>
    </row>
    <row r="1314" spans="1:4" x14ac:dyDescent="0.25">
      <c r="A1314" t="s">
        <v>2412</v>
      </c>
      <c r="B1314" t="s">
        <v>2872</v>
      </c>
      <c r="C1314" t="s">
        <v>2691</v>
      </c>
      <c r="D1314">
        <v>276.76583988000004</v>
      </c>
    </row>
    <row r="1315" spans="1:4" x14ac:dyDescent="0.25">
      <c r="A1315" t="s">
        <v>2412</v>
      </c>
      <c r="B1315" t="s">
        <v>2872</v>
      </c>
      <c r="C1315" t="s">
        <v>2692</v>
      </c>
      <c r="D1315">
        <v>1141.7634558700004</v>
      </c>
    </row>
    <row r="1316" spans="1:4" x14ac:dyDescent="0.25">
      <c r="A1316" t="s">
        <v>2412</v>
      </c>
      <c r="B1316" t="s">
        <v>2872</v>
      </c>
      <c r="C1316" t="s">
        <v>2693</v>
      </c>
      <c r="D1316">
        <v>809.08706437000023</v>
      </c>
    </row>
    <row r="1317" spans="1:4" x14ac:dyDescent="0.25">
      <c r="A1317" t="s">
        <v>2412</v>
      </c>
      <c r="B1317" t="s">
        <v>2872</v>
      </c>
      <c r="C1317" t="s">
        <v>2694</v>
      </c>
      <c r="D1317">
        <v>493.37298457999987</v>
      </c>
    </row>
    <row r="1318" spans="1:4" x14ac:dyDescent="0.25">
      <c r="A1318" t="s">
        <v>2412</v>
      </c>
      <c r="B1318" t="s">
        <v>2872</v>
      </c>
      <c r="C1318" t="s">
        <v>2695</v>
      </c>
      <c r="D1318">
        <v>139.78784145999998</v>
      </c>
    </row>
    <row r="1319" spans="1:4" x14ac:dyDescent="0.25">
      <c r="A1319" t="s">
        <v>2412</v>
      </c>
      <c r="B1319" t="s">
        <v>2872</v>
      </c>
      <c r="C1319" t="s">
        <v>2696</v>
      </c>
      <c r="D1319">
        <v>165.05557031000001</v>
      </c>
    </row>
    <row r="1320" spans="1:4" x14ac:dyDescent="0.25">
      <c r="A1320" t="s">
        <v>2412</v>
      </c>
      <c r="B1320" t="s">
        <v>2872</v>
      </c>
      <c r="C1320" t="s">
        <v>2697</v>
      </c>
      <c r="D1320">
        <v>91.738480859999996</v>
      </c>
    </row>
    <row r="1321" spans="1:4" x14ac:dyDescent="0.25">
      <c r="A1321" t="s">
        <v>2412</v>
      </c>
      <c r="B1321" t="s">
        <v>2872</v>
      </c>
      <c r="C1321" t="s">
        <v>2698</v>
      </c>
      <c r="D1321">
        <v>71.782090870000005</v>
      </c>
    </row>
    <row r="1322" spans="1:4" x14ac:dyDescent="0.25">
      <c r="A1322" t="s">
        <v>2412</v>
      </c>
      <c r="B1322" t="s">
        <v>2870</v>
      </c>
      <c r="C1322" t="s">
        <v>2690</v>
      </c>
      <c r="D1322">
        <v>1.24884628</v>
      </c>
    </row>
    <row r="1323" spans="1:4" x14ac:dyDescent="0.25">
      <c r="A1323" t="s">
        <v>2412</v>
      </c>
      <c r="B1323" t="s">
        <v>2870</v>
      </c>
      <c r="C1323" t="s">
        <v>2691</v>
      </c>
      <c r="D1323">
        <v>2.5655696400000001</v>
      </c>
    </row>
    <row r="1324" spans="1:4" x14ac:dyDescent="0.25">
      <c r="A1324" t="s">
        <v>2412</v>
      </c>
      <c r="B1324" t="s">
        <v>2870</v>
      </c>
      <c r="C1324" t="s">
        <v>2692</v>
      </c>
      <c r="D1324">
        <v>1.1946352</v>
      </c>
    </row>
    <row r="1325" spans="1:4" x14ac:dyDescent="0.25">
      <c r="A1325" t="s">
        <v>2412</v>
      </c>
      <c r="B1325" t="s">
        <v>2874</v>
      </c>
      <c r="C1325" t="s">
        <v>2690</v>
      </c>
      <c r="D1325">
        <v>215.26882038000019</v>
      </c>
    </row>
    <row r="1326" spans="1:4" x14ac:dyDescent="0.25">
      <c r="A1326" t="s">
        <v>2412</v>
      </c>
      <c r="B1326" t="s">
        <v>2874</v>
      </c>
      <c r="C1326" t="s">
        <v>2944</v>
      </c>
      <c r="D1326">
        <v>88.737853209999997</v>
      </c>
    </row>
    <row r="1327" spans="1:4" x14ac:dyDescent="0.25">
      <c r="A1327" t="s">
        <v>2412</v>
      </c>
      <c r="B1327" t="s">
        <v>2874</v>
      </c>
      <c r="C1327" t="s">
        <v>2691</v>
      </c>
      <c r="D1327">
        <v>2261.1957654599996</v>
      </c>
    </row>
    <row r="1328" spans="1:4" x14ac:dyDescent="0.25">
      <c r="A1328" t="s">
        <v>2412</v>
      </c>
      <c r="B1328" t="s">
        <v>2874</v>
      </c>
      <c r="C1328" t="s">
        <v>2692</v>
      </c>
      <c r="D1328">
        <v>4562.2661178899998</v>
      </c>
    </row>
    <row r="1329" spans="1:4" x14ac:dyDescent="0.25">
      <c r="A1329" t="s">
        <v>2412</v>
      </c>
      <c r="B1329" t="s">
        <v>2874</v>
      </c>
      <c r="C1329" t="s">
        <v>2693</v>
      </c>
      <c r="D1329">
        <v>108.65425899</v>
      </c>
    </row>
    <row r="1330" spans="1:4" x14ac:dyDescent="0.25">
      <c r="A1330" t="s">
        <v>2412</v>
      </c>
      <c r="B1330" t="s">
        <v>2874</v>
      </c>
      <c r="C1330" t="s">
        <v>2694</v>
      </c>
      <c r="D1330">
        <v>46.303588519999998</v>
      </c>
    </row>
    <row r="1331" spans="1:4" x14ac:dyDescent="0.25">
      <c r="A1331" t="s">
        <v>2412</v>
      </c>
      <c r="B1331" t="s">
        <v>2874</v>
      </c>
      <c r="C1331" t="s">
        <v>2695</v>
      </c>
      <c r="D1331">
        <v>120.51339134999999</v>
      </c>
    </row>
    <row r="1332" spans="1:4" x14ac:dyDescent="0.25">
      <c r="A1332" t="s">
        <v>2412</v>
      </c>
      <c r="B1332" t="s">
        <v>2874</v>
      </c>
      <c r="C1332" t="s">
        <v>2697</v>
      </c>
      <c r="D1332">
        <v>1.0504827400000003</v>
      </c>
    </row>
    <row r="1333" spans="1:4" x14ac:dyDescent="0.25">
      <c r="A1333" t="s">
        <v>2412</v>
      </c>
      <c r="B1333" t="s">
        <v>2874</v>
      </c>
      <c r="C1333" t="s">
        <v>2698</v>
      </c>
      <c r="D1333">
        <v>29.961245909999999</v>
      </c>
    </row>
    <row r="1334" spans="1:4" x14ac:dyDescent="0.25">
      <c r="A1334" t="s">
        <v>2412</v>
      </c>
      <c r="B1334" t="s">
        <v>2875</v>
      </c>
      <c r="C1334" t="s">
        <v>2690</v>
      </c>
      <c r="D1334">
        <v>422.69617334000009</v>
      </c>
    </row>
    <row r="1335" spans="1:4" x14ac:dyDescent="0.25">
      <c r="A1335" t="s">
        <v>2412</v>
      </c>
      <c r="B1335" t="s">
        <v>2875</v>
      </c>
      <c r="C1335" t="s">
        <v>2944</v>
      </c>
      <c r="D1335">
        <v>337.80639236000013</v>
      </c>
    </row>
    <row r="1336" spans="1:4" x14ac:dyDescent="0.25">
      <c r="A1336" t="s">
        <v>2412</v>
      </c>
      <c r="B1336" t="s">
        <v>2875</v>
      </c>
      <c r="C1336" t="s">
        <v>2691</v>
      </c>
      <c r="D1336">
        <v>1982.9107428000018</v>
      </c>
    </row>
    <row r="1337" spans="1:4" x14ac:dyDescent="0.25">
      <c r="A1337" t="s">
        <v>2412</v>
      </c>
      <c r="B1337" t="s">
        <v>2875</v>
      </c>
      <c r="C1337" t="s">
        <v>2692</v>
      </c>
      <c r="D1337">
        <v>10385.494679990012</v>
      </c>
    </row>
    <row r="1338" spans="1:4" x14ac:dyDescent="0.25">
      <c r="A1338" t="s">
        <v>2412</v>
      </c>
      <c r="B1338" t="s">
        <v>2875</v>
      </c>
      <c r="C1338" t="s">
        <v>2693</v>
      </c>
      <c r="D1338">
        <v>2552.1252730100018</v>
      </c>
    </row>
    <row r="1339" spans="1:4" x14ac:dyDescent="0.25">
      <c r="A1339" t="s">
        <v>2412</v>
      </c>
      <c r="B1339" t="s">
        <v>2875</v>
      </c>
      <c r="C1339" t="s">
        <v>2694</v>
      </c>
      <c r="D1339">
        <v>347.03056952999992</v>
      </c>
    </row>
    <row r="1340" spans="1:4" x14ac:dyDescent="0.25">
      <c r="A1340" t="s">
        <v>2412</v>
      </c>
      <c r="B1340" t="s">
        <v>2875</v>
      </c>
      <c r="C1340" t="s">
        <v>2695</v>
      </c>
      <c r="D1340">
        <v>240.03163799000006</v>
      </c>
    </row>
    <row r="1341" spans="1:4" x14ac:dyDescent="0.25">
      <c r="A1341" t="s">
        <v>2412</v>
      </c>
      <c r="B1341" t="s">
        <v>2875</v>
      </c>
      <c r="C1341" t="s">
        <v>2696</v>
      </c>
      <c r="D1341">
        <v>21.073129700000003</v>
      </c>
    </row>
    <row r="1342" spans="1:4" x14ac:dyDescent="0.25">
      <c r="A1342" t="s">
        <v>2412</v>
      </c>
      <c r="B1342" t="s">
        <v>2875</v>
      </c>
      <c r="C1342" t="s">
        <v>2697</v>
      </c>
      <c r="D1342">
        <v>2.8533236100000003</v>
      </c>
    </row>
    <row r="1343" spans="1:4" x14ac:dyDescent="0.25">
      <c r="A1343" t="s">
        <v>2412</v>
      </c>
      <c r="B1343" t="s">
        <v>2875</v>
      </c>
      <c r="C1343" t="s">
        <v>2698</v>
      </c>
      <c r="D1343">
        <v>47.772049170000003</v>
      </c>
    </row>
    <row r="1344" spans="1:4" x14ac:dyDescent="0.25">
      <c r="A1344" t="s">
        <v>2412</v>
      </c>
      <c r="B1344" t="s">
        <v>2878</v>
      </c>
      <c r="C1344" t="s">
        <v>2690</v>
      </c>
      <c r="D1344">
        <v>227.24470550000001</v>
      </c>
    </row>
    <row r="1345" spans="1:4" x14ac:dyDescent="0.25">
      <c r="A1345" t="s">
        <v>2412</v>
      </c>
      <c r="B1345" t="s">
        <v>2878</v>
      </c>
      <c r="C1345" t="s">
        <v>2944</v>
      </c>
      <c r="D1345">
        <v>4.2162737999999997</v>
      </c>
    </row>
    <row r="1346" spans="1:4" x14ac:dyDescent="0.25">
      <c r="A1346" t="s">
        <v>2412</v>
      </c>
      <c r="B1346" t="s">
        <v>2878</v>
      </c>
      <c r="C1346" t="s">
        <v>2691</v>
      </c>
      <c r="D1346">
        <v>148.55934169999998</v>
      </c>
    </row>
    <row r="1347" spans="1:4" x14ac:dyDescent="0.25">
      <c r="A1347" t="s">
        <v>2412</v>
      </c>
      <c r="B1347" t="s">
        <v>2878</v>
      </c>
      <c r="C1347" t="s">
        <v>2692</v>
      </c>
      <c r="D1347">
        <v>464.6828675500002</v>
      </c>
    </row>
    <row r="1348" spans="1:4" x14ac:dyDescent="0.25">
      <c r="A1348" t="s">
        <v>2412</v>
      </c>
      <c r="B1348" t="s">
        <v>2878</v>
      </c>
      <c r="C1348" t="s">
        <v>2693</v>
      </c>
      <c r="D1348">
        <v>50.514572659999992</v>
      </c>
    </row>
    <row r="1349" spans="1:4" x14ac:dyDescent="0.25">
      <c r="A1349" t="s">
        <v>2412</v>
      </c>
      <c r="B1349" t="s">
        <v>2878</v>
      </c>
      <c r="C1349" t="s">
        <v>2694</v>
      </c>
      <c r="D1349">
        <v>29.188077870000001</v>
      </c>
    </row>
    <row r="1350" spans="1:4" x14ac:dyDescent="0.25">
      <c r="A1350" t="s">
        <v>2412</v>
      </c>
      <c r="B1350" t="s">
        <v>2878</v>
      </c>
      <c r="C1350" t="s">
        <v>2695</v>
      </c>
      <c r="D1350">
        <v>0.77975785000000009</v>
      </c>
    </row>
    <row r="1351" spans="1:4" x14ac:dyDescent="0.25">
      <c r="A1351" t="s">
        <v>2412</v>
      </c>
      <c r="B1351" t="s">
        <v>2878</v>
      </c>
      <c r="C1351" t="s">
        <v>2696</v>
      </c>
      <c r="D1351">
        <v>0.98235051000000007</v>
      </c>
    </row>
    <row r="1352" spans="1:4" x14ac:dyDescent="0.25">
      <c r="A1352" t="s">
        <v>2412</v>
      </c>
      <c r="B1352" t="s">
        <v>2878</v>
      </c>
      <c r="C1352" t="s">
        <v>2698</v>
      </c>
      <c r="D1352">
        <v>25.437859399999997</v>
      </c>
    </row>
    <row r="1353" spans="1:4" x14ac:dyDescent="0.25">
      <c r="A1353" t="s">
        <v>2412</v>
      </c>
      <c r="B1353" t="s">
        <v>2869</v>
      </c>
      <c r="C1353" t="s">
        <v>2690</v>
      </c>
      <c r="D1353">
        <v>12.255390370000001</v>
      </c>
    </row>
    <row r="1354" spans="1:4" x14ac:dyDescent="0.25">
      <c r="A1354" t="s">
        <v>2412</v>
      </c>
      <c r="B1354" t="s">
        <v>2869</v>
      </c>
      <c r="C1354" t="s">
        <v>2944</v>
      </c>
      <c r="D1354">
        <v>3.0420622500000003</v>
      </c>
    </row>
    <row r="1355" spans="1:4" x14ac:dyDescent="0.25">
      <c r="A1355" t="s">
        <v>2412</v>
      </c>
      <c r="B1355" t="s">
        <v>2869</v>
      </c>
      <c r="C1355" t="s">
        <v>2691</v>
      </c>
      <c r="D1355">
        <v>64.880230940000018</v>
      </c>
    </row>
    <row r="1356" spans="1:4" x14ac:dyDescent="0.25">
      <c r="A1356" t="s">
        <v>2412</v>
      </c>
      <c r="B1356" t="s">
        <v>2869</v>
      </c>
      <c r="C1356" t="s">
        <v>2692</v>
      </c>
      <c r="D1356">
        <v>261.15736236000009</v>
      </c>
    </row>
    <row r="1357" spans="1:4" x14ac:dyDescent="0.25">
      <c r="A1357" t="s">
        <v>2412</v>
      </c>
      <c r="B1357" t="s">
        <v>2869</v>
      </c>
      <c r="C1357" t="s">
        <v>2693</v>
      </c>
      <c r="D1357">
        <v>264.81356836999998</v>
      </c>
    </row>
    <row r="1358" spans="1:4" x14ac:dyDescent="0.25">
      <c r="A1358" t="s">
        <v>2412</v>
      </c>
      <c r="B1358" t="s">
        <v>2869</v>
      </c>
      <c r="C1358" t="s">
        <v>2694</v>
      </c>
      <c r="D1358">
        <v>41.259339150000002</v>
      </c>
    </row>
    <row r="1359" spans="1:4" x14ac:dyDescent="0.25">
      <c r="A1359" t="s">
        <v>2412</v>
      </c>
      <c r="B1359" t="s">
        <v>2869</v>
      </c>
      <c r="C1359" t="s">
        <v>2695</v>
      </c>
      <c r="D1359">
        <v>7.5971745899999998</v>
      </c>
    </row>
    <row r="1360" spans="1:4" x14ac:dyDescent="0.25">
      <c r="A1360" t="s">
        <v>2412</v>
      </c>
      <c r="B1360" t="s">
        <v>2869</v>
      </c>
      <c r="C1360" t="s">
        <v>2697</v>
      </c>
      <c r="D1360">
        <v>1.3922556699999999</v>
      </c>
    </row>
    <row r="1361" spans="1:4" x14ac:dyDescent="0.25">
      <c r="A1361" t="s">
        <v>2412</v>
      </c>
      <c r="B1361" t="s">
        <v>2873</v>
      </c>
      <c r="C1361" t="s">
        <v>2690</v>
      </c>
      <c r="D1361">
        <v>102.29504023000007</v>
      </c>
    </row>
    <row r="1362" spans="1:4" x14ac:dyDescent="0.25">
      <c r="A1362" t="s">
        <v>2412</v>
      </c>
      <c r="B1362" t="s">
        <v>2873</v>
      </c>
      <c r="C1362" t="s">
        <v>2944</v>
      </c>
      <c r="D1362">
        <v>84.213466459999964</v>
      </c>
    </row>
    <row r="1363" spans="1:4" x14ac:dyDescent="0.25">
      <c r="A1363" t="s">
        <v>2412</v>
      </c>
      <c r="B1363" t="s">
        <v>2873</v>
      </c>
      <c r="C1363" t="s">
        <v>2691</v>
      </c>
      <c r="D1363">
        <v>602.95287522999968</v>
      </c>
    </row>
    <row r="1364" spans="1:4" x14ac:dyDescent="0.25">
      <c r="A1364" t="s">
        <v>2412</v>
      </c>
      <c r="B1364" t="s">
        <v>2873</v>
      </c>
      <c r="C1364" t="s">
        <v>2692</v>
      </c>
      <c r="D1364">
        <v>2564.3156303000023</v>
      </c>
    </row>
    <row r="1365" spans="1:4" x14ac:dyDescent="0.25">
      <c r="A1365" t="s">
        <v>2412</v>
      </c>
      <c r="B1365" t="s">
        <v>2873</v>
      </c>
      <c r="C1365" t="s">
        <v>2693</v>
      </c>
      <c r="D1365">
        <v>4269.6495320999884</v>
      </c>
    </row>
    <row r="1366" spans="1:4" x14ac:dyDescent="0.25">
      <c r="A1366" t="s">
        <v>2412</v>
      </c>
      <c r="B1366" t="s">
        <v>2873</v>
      </c>
      <c r="C1366" t="s">
        <v>2694</v>
      </c>
      <c r="D1366">
        <v>3869.9162609899972</v>
      </c>
    </row>
    <row r="1367" spans="1:4" x14ac:dyDescent="0.25">
      <c r="A1367" t="s">
        <v>2412</v>
      </c>
      <c r="B1367" t="s">
        <v>2873</v>
      </c>
      <c r="C1367" t="s">
        <v>2695</v>
      </c>
      <c r="D1367">
        <v>453.78939972999984</v>
      </c>
    </row>
    <row r="1368" spans="1:4" x14ac:dyDescent="0.25">
      <c r="A1368" t="s">
        <v>2412</v>
      </c>
      <c r="B1368" t="s">
        <v>2873</v>
      </c>
      <c r="C1368" t="s">
        <v>2696</v>
      </c>
      <c r="D1368">
        <v>141.39916196000004</v>
      </c>
    </row>
    <row r="1369" spans="1:4" x14ac:dyDescent="0.25">
      <c r="A1369" t="s">
        <v>2412</v>
      </c>
      <c r="B1369" t="s">
        <v>2873</v>
      </c>
      <c r="C1369" t="s">
        <v>2697</v>
      </c>
      <c r="D1369">
        <v>117.94391835999997</v>
      </c>
    </row>
    <row r="1370" spans="1:4" x14ac:dyDescent="0.25">
      <c r="A1370" t="s">
        <v>2412</v>
      </c>
      <c r="B1370" t="s">
        <v>2873</v>
      </c>
      <c r="C1370" t="s">
        <v>2698</v>
      </c>
      <c r="D1370">
        <v>19.404200060000001</v>
      </c>
    </row>
    <row r="1371" spans="1:4" x14ac:dyDescent="0.25">
      <c r="A1371" t="s">
        <v>2412</v>
      </c>
      <c r="B1371" t="s">
        <v>2877</v>
      </c>
      <c r="C1371" t="s">
        <v>2690</v>
      </c>
      <c r="D1371">
        <v>132.83065066000003</v>
      </c>
    </row>
    <row r="1372" spans="1:4" x14ac:dyDescent="0.25">
      <c r="A1372" t="s">
        <v>2412</v>
      </c>
      <c r="B1372" t="s">
        <v>2877</v>
      </c>
      <c r="C1372" t="s">
        <v>2944</v>
      </c>
      <c r="D1372">
        <v>25.723454179999997</v>
      </c>
    </row>
    <row r="1373" spans="1:4" x14ac:dyDescent="0.25">
      <c r="A1373" t="s">
        <v>2412</v>
      </c>
      <c r="B1373" t="s">
        <v>2877</v>
      </c>
      <c r="C1373" t="s">
        <v>2691</v>
      </c>
      <c r="D1373">
        <v>833.69664401999933</v>
      </c>
    </row>
    <row r="1374" spans="1:4" x14ac:dyDescent="0.25">
      <c r="A1374" t="s">
        <v>2412</v>
      </c>
      <c r="B1374" t="s">
        <v>2877</v>
      </c>
      <c r="C1374" t="s">
        <v>2692</v>
      </c>
      <c r="D1374">
        <v>970.53842146999989</v>
      </c>
    </row>
    <row r="1375" spans="1:4" x14ac:dyDescent="0.25">
      <c r="A1375" t="s">
        <v>2412</v>
      </c>
      <c r="B1375" t="s">
        <v>2877</v>
      </c>
      <c r="C1375" t="s">
        <v>2693</v>
      </c>
      <c r="D1375">
        <v>309.71417468000004</v>
      </c>
    </row>
    <row r="1376" spans="1:4" x14ac:dyDescent="0.25">
      <c r="A1376" t="s">
        <v>2412</v>
      </c>
      <c r="B1376" t="s">
        <v>2877</v>
      </c>
      <c r="C1376" t="s">
        <v>2694</v>
      </c>
      <c r="D1376">
        <v>658.07967516999997</v>
      </c>
    </row>
    <row r="1377" spans="1:4" x14ac:dyDescent="0.25">
      <c r="A1377" t="s">
        <v>2412</v>
      </c>
      <c r="B1377" t="s">
        <v>2877</v>
      </c>
      <c r="C1377" t="s">
        <v>2695</v>
      </c>
      <c r="D1377">
        <v>13.541596299999998</v>
      </c>
    </row>
    <row r="1378" spans="1:4" x14ac:dyDescent="0.25">
      <c r="A1378" t="s">
        <v>2412</v>
      </c>
      <c r="B1378" t="s">
        <v>2877</v>
      </c>
      <c r="C1378" t="s">
        <v>2696</v>
      </c>
      <c r="D1378">
        <v>5.1023058099999998</v>
      </c>
    </row>
    <row r="1379" spans="1:4" x14ac:dyDescent="0.25">
      <c r="A1379" t="s">
        <v>2412</v>
      </c>
      <c r="B1379" t="s">
        <v>2877</v>
      </c>
      <c r="C1379" t="s">
        <v>2697</v>
      </c>
      <c r="D1379">
        <v>12.726884599999998</v>
      </c>
    </row>
    <row r="1380" spans="1:4" x14ac:dyDescent="0.25">
      <c r="A1380" t="s">
        <v>2412</v>
      </c>
      <c r="B1380" t="s">
        <v>2871</v>
      </c>
      <c r="C1380" t="s">
        <v>2690</v>
      </c>
      <c r="D1380">
        <v>29.944969370000003</v>
      </c>
    </row>
    <row r="1381" spans="1:4" x14ac:dyDescent="0.25">
      <c r="A1381" t="s">
        <v>2412</v>
      </c>
      <c r="B1381" t="s">
        <v>2871</v>
      </c>
      <c r="C1381" t="s">
        <v>2691</v>
      </c>
      <c r="D1381">
        <v>15.77748512</v>
      </c>
    </row>
    <row r="1382" spans="1:4" x14ac:dyDescent="0.25">
      <c r="A1382" t="s">
        <v>2412</v>
      </c>
      <c r="B1382" t="s">
        <v>2871</v>
      </c>
      <c r="C1382" t="s">
        <v>2692</v>
      </c>
      <c r="D1382">
        <v>2.6814168899999999</v>
      </c>
    </row>
    <row r="1383" spans="1:4" x14ac:dyDescent="0.25">
      <c r="A1383" t="s">
        <v>2412</v>
      </c>
      <c r="B1383" t="s">
        <v>2871</v>
      </c>
      <c r="C1383" t="s">
        <v>2693</v>
      </c>
      <c r="D1383">
        <v>10.194960040000002</v>
      </c>
    </row>
    <row r="1384" spans="1:4" x14ac:dyDescent="0.25">
      <c r="A1384" t="s">
        <v>2412</v>
      </c>
      <c r="B1384" t="s">
        <v>2871</v>
      </c>
      <c r="C1384" t="s">
        <v>2694</v>
      </c>
      <c r="D1384">
        <v>8.5899371999999996</v>
      </c>
    </row>
    <row r="1385" spans="1:4" x14ac:dyDescent="0.25">
      <c r="A1385" t="s">
        <v>2412</v>
      </c>
      <c r="B1385" t="s">
        <v>2871</v>
      </c>
      <c r="C1385" t="s">
        <v>2695</v>
      </c>
      <c r="D1385">
        <v>7.4799617500000002</v>
      </c>
    </row>
    <row r="1386" spans="1:4" x14ac:dyDescent="0.25">
      <c r="A1386" t="s">
        <v>2413</v>
      </c>
      <c r="B1386" t="s">
        <v>2876</v>
      </c>
      <c r="C1386" t="s">
        <v>2690</v>
      </c>
      <c r="D1386">
        <v>1405.5646174699998</v>
      </c>
    </row>
    <row r="1387" spans="1:4" x14ac:dyDescent="0.25">
      <c r="A1387" t="s">
        <v>2413</v>
      </c>
      <c r="B1387" t="s">
        <v>2876</v>
      </c>
      <c r="C1387" t="s">
        <v>2944</v>
      </c>
      <c r="D1387">
        <v>81.101693030000021</v>
      </c>
    </row>
    <row r="1388" spans="1:4" x14ac:dyDescent="0.25">
      <c r="A1388" t="s">
        <v>2413</v>
      </c>
      <c r="B1388" t="s">
        <v>2876</v>
      </c>
      <c r="C1388" t="s">
        <v>2691</v>
      </c>
      <c r="D1388">
        <v>12629.696572559993</v>
      </c>
    </row>
    <row r="1389" spans="1:4" x14ac:dyDescent="0.25">
      <c r="A1389" t="s">
        <v>2413</v>
      </c>
      <c r="B1389" t="s">
        <v>2876</v>
      </c>
      <c r="C1389" t="s">
        <v>2692</v>
      </c>
      <c r="D1389">
        <v>34436.391394870072</v>
      </c>
    </row>
    <row r="1390" spans="1:4" x14ac:dyDescent="0.25">
      <c r="A1390" t="s">
        <v>2413</v>
      </c>
      <c r="B1390" t="s">
        <v>2876</v>
      </c>
      <c r="C1390" t="s">
        <v>2693</v>
      </c>
      <c r="D1390">
        <v>3011.3651272599982</v>
      </c>
    </row>
    <row r="1391" spans="1:4" x14ac:dyDescent="0.25">
      <c r="A1391" t="s">
        <v>2413</v>
      </c>
      <c r="B1391" t="s">
        <v>2876</v>
      </c>
      <c r="C1391" t="s">
        <v>2694</v>
      </c>
      <c r="D1391">
        <v>472.24824897000025</v>
      </c>
    </row>
    <row r="1392" spans="1:4" x14ac:dyDescent="0.25">
      <c r="A1392" t="s">
        <v>2413</v>
      </c>
      <c r="B1392" t="s">
        <v>2876</v>
      </c>
      <c r="C1392" t="s">
        <v>2695</v>
      </c>
      <c r="D1392">
        <v>101.16748914000004</v>
      </c>
    </row>
    <row r="1393" spans="1:4" x14ac:dyDescent="0.25">
      <c r="A1393" t="s">
        <v>2413</v>
      </c>
      <c r="B1393" t="s">
        <v>2876</v>
      </c>
      <c r="C1393" t="s">
        <v>2696</v>
      </c>
      <c r="D1393">
        <v>11.470014550000002</v>
      </c>
    </row>
    <row r="1394" spans="1:4" x14ac:dyDescent="0.25">
      <c r="A1394" t="s">
        <v>2413</v>
      </c>
      <c r="B1394" t="s">
        <v>2876</v>
      </c>
      <c r="C1394" t="s">
        <v>2697</v>
      </c>
      <c r="D1394">
        <v>31.79564955</v>
      </c>
    </row>
    <row r="1395" spans="1:4" x14ac:dyDescent="0.25">
      <c r="A1395" t="s">
        <v>2413</v>
      </c>
      <c r="B1395" t="s">
        <v>2876</v>
      </c>
      <c r="C1395" t="s">
        <v>2698</v>
      </c>
      <c r="D1395">
        <v>52.624028399999993</v>
      </c>
    </row>
    <row r="1396" spans="1:4" x14ac:dyDescent="0.25">
      <c r="A1396" t="s">
        <v>2413</v>
      </c>
      <c r="B1396" t="s">
        <v>2872</v>
      </c>
      <c r="C1396" t="s">
        <v>2690</v>
      </c>
      <c r="D1396">
        <v>1586.6846960500004</v>
      </c>
    </row>
    <row r="1397" spans="1:4" x14ac:dyDescent="0.25">
      <c r="A1397" t="s">
        <v>2413</v>
      </c>
      <c r="B1397" t="s">
        <v>2872</v>
      </c>
      <c r="C1397" t="s">
        <v>2944</v>
      </c>
      <c r="D1397">
        <v>47.297700920000004</v>
      </c>
    </row>
    <row r="1398" spans="1:4" x14ac:dyDescent="0.25">
      <c r="A1398" t="s">
        <v>2413</v>
      </c>
      <c r="B1398" t="s">
        <v>2872</v>
      </c>
      <c r="C1398" t="s">
        <v>2691</v>
      </c>
      <c r="D1398">
        <v>2576.475009310002</v>
      </c>
    </row>
    <row r="1399" spans="1:4" x14ac:dyDescent="0.25">
      <c r="A1399" t="s">
        <v>2413</v>
      </c>
      <c r="B1399" t="s">
        <v>2872</v>
      </c>
      <c r="C1399" t="s">
        <v>2692</v>
      </c>
      <c r="D1399">
        <v>2948.6453826200009</v>
      </c>
    </row>
    <row r="1400" spans="1:4" x14ac:dyDescent="0.25">
      <c r="A1400" t="s">
        <v>2413</v>
      </c>
      <c r="B1400" t="s">
        <v>2872</v>
      </c>
      <c r="C1400" t="s">
        <v>2693</v>
      </c>
      <c r="D1400">
        <v>1404.0431346299995</v>
      </c>
    </row>
    <row r="1401" spans="1:4" x14ac:dyDescent="0.25">
      <c r="A1401" t="s">
        <v>2413</v>
      </c>
      <c r="B1401" t="s">
        <v>2872</v>
      </c>
      <c r="C1401" t="s">
        <v>2694</v>
      </c>
      <c r="D1401">
        <v>418.7169786</v>
      </c>
    </row>
    <row r="1402" spans="1:4" x14ac:dyDescent="0.25">
      <c r="A1402" t="s">
        <v>2413</v>
      </c>
      <c r="B1402" t="s">
        <v>2872</v>
      </c>
      <c r="C1402" t="s">
        <v>2695</v>
      </c>
      <c r="D1402">
        <v>362.47847699000016</v>
      </c>
    </row>
    <row r="1403" spans="1:4" x14ac:dyDescent="0.25">
      <c r="A1403" t="s">
        <v>2413</v>
      </c>
      <c r="B1403" t="s">
        <v>2872</v>
      </c>
      <c r="C1403" t="s">
        <v>2696</v>
      </c>
      <c r="D1403">
        <v>119.16032314</v>
      </c>
    </row>
    <row r="1404" spans="1:4" x14ac:dyDescent="0.25">
      <c r="A1404" t="s">
        <v>2413</v>
      </c>
      <c r="B1404" t="s">
        <v>2872</v>
      </c>
      <c r="C1404" t="s">
        <v>2697</v>
      </c>
      <c r="D1404">
        <v>128.7761959</v>
      </c>
    </row>
    <row r="1405" spans="1:4" x14ac:dyDescent="0.25">
      <c r="A1405" t="s">
        <v>2413</v>
      </c>
      <c r="B1405" t="s">
        <v>2872</v>
      </c>
      <c r="C1405" t="s">
        <v>2698</v>
      </c>
      <c r="D1405">
        <v>52.038374510000011</v>
      </c>
    </row>
    <row r="1406" spans="1:4" x14ac:dyDescent="0.25">
      <c r="A1406" t="s">
        <v>2413</v>
      </c>
      <c r="B1406" t="s">
        <v>2870</v>
      </c>
      <c r="C1406" t="s">
        <v>2690</v>
      </c>
      <c r="D1406">
        <v>850.63260228000024</v>
      </c>
    </row>
    <row r="1407" spans="1:4" x14ac:dyDescent="0.25">
      <c r="A1407" t="s">
        <v>2413</v>
      </c>
      <c r="B1407" t="s">
        <v>2870</v>
      </c>
      <c r="C1407" t="s">
        <v>2944</v>
      </c>
      <c r="D1407">
        <v>25.116529419999996</v>
      </c>
    </row>
    <row r="1408" spans="1:4" x14ac:dyDescent="0.25">
      <c r="A1408" t="s">
        <v>2413</v>
      </c>
      <c r="B1408" t="s">
        <v>2870</v>
      </c>
      <c r="C1408" t="s">
        <v>2691</v>
      </c>
      <c r="D1408">
        <v>7272.6196942199958</v>
      </c>
    </row>
    <row r="1409" spans="1:4" x14ac:dyDescent="0.25">
      <c r="A1409" t="s">
        <v>2413</v>
      </c>
      <c r="B1409" t="s">
        <v>2870</v>
      </c>
      <c r="C1409" t="s">
        <v>2692</v>
      </c>
      <c r="D1409">
        <v>12000.138211919962</v>
      </c>
    </row>
    <row r="1410" spans="1:4" x14ac:dyDescent="0.25">
      <c r="A1410" t="s">
        <v>2413</v>
      </c>
      <c r="B1410" t="s">
        <v>2870</v>
      </c>
      <c r="C1410" t="s">
        <v>2693</v>
      </c>
      <c r="D1410">
        <v>4441.2779224900087</v>
      </c>
    </row>
    <row r="1411" spans="1:4" x14ac:dyDescent="0.25">
      <c r="A1411" t="s">
        <v>2413</v>
      </c>
      <c r="B1411" t="s">
        <v>2870</v>
      </c>
      <c r="C1411" t="s">
        <v>2694</v>
      </c>
      <c r="D1411">
        <v>3952.6897992199943</v>
      </c>
    </row>
    <row r="1412" spans="1:4" x14ac:dyDescent="0.25">
      <c r="A1412" t="s">
        <v>2413</v>
      </c>
      <c r="B1412" t="s">
        <v>2870</v>
      </c>
      <c r="C1412" t="s">
        <v>2695</v>
      </c>
      <c r="D1412">
        <v>53.670154429999982</v>
      </c>
    </row>
    <row r="1413" spans="1:4" x14ac:dyDescent="0.25">
      <c r="A1413" t="s">
        <v>2413</v>
      </c>
      <c r="B1413" t="s">
        <v>2870</v>
      </c>
      <c r="C1413" t="s">
        <v>2696</v>
      </c>
      <c r="D1413">
        <v>26.230729889999999</v>
      </c>
    </row>
    <row r="1414" spans="1:4" x14ac:dyDescent="0.25">
      <c r="A1414" t="s">
        <v>2413</v>
      </c>
      <c r="B1414" t="s">
        <v>2870</v>
      </c>
      <c r="C1414" t="s">
        <v>2697</v>
      </c>
      <c r="D1414">
        <v>2.1597176600000001</v>
      </c>
    </row>
    <row r="1415" spans="1:4" x14ac:dyDescent="0.25">
      <c r="A1415" t="s">
        <v>2413</v>
      </c>
      <c r="B1415" t="s">
        <v>2870</v>
      </c>
      <c r="C1415" t="s">
        <v>2698</v>
      </c>
      <c r="D1415">
        <v>3.11070929</v>
      </c>
    </row>
    <row r="1416" spans="1:4" x14ac:dyDescent="0.25">
      <c r="A1416" t="s">
        <v>2413</v>
      </c>
      <c r="B1416" t="s">
        <v>2874</v>
      </c>
      <c r="C1416" t="s">
        <v>2690</v>
      </c>
      <c r="D1416">
        <v>2038.1740088900019</v>
      </c>
    </row>
    <row r="1417" spans="1:4" x14ac:dyDescent="0.25">
      <c r="A1417" t="s">
        <v>2413</v>
      </c>
      <c r="B1417" t="s">
        <v>2874</v>
      </c>
      <c r="C1417" t="s">
        <v>2944</v>
      </c>
      <c r="D1417">
        <v>34.642411099999997</v>
      </c>
    </row>
    <row r="1418" spans="1:4" x14ac:dyDescent="0.25">
      <c r="A1418" t="s">
        <v>2413</v>
      </c>
      <c r="B1418" t="s">
        <v>2874</v>
      </c>
      <c r="C1418" t="s">
        <v>2691</v>
      </c>
      <c r="D1418">
        <v>4374.1885984799992</v>
      </c>
    </row>
    <row r="1419" spans="1:4" x14ac:dyDescent="0.25">
      <c r="A1419" t="s">
        <v>2413</v>
      </c>
      <c r="B1419" t="s">
        <v>2874</v>
      </c>
      <c r="C1419" t="s">
        <v>2692</v>
      </c>
      <c r="D1419">
        <v>9316.5926353700033</v>
      </c>
    </row>
    <row r="1420" spans="1:4" x14ac:dyDescent="0.25">
      <c r="A1420" t="s">
        <v>2413</v>
      </c>
      <c r="B1420" t="s">
        <v>2874</v>
      </c>
      <c r="C1420" t="s">
        <v>2693</v>
      </c>
      <c r="D1420">
        <v>371.82411465000001</v>
      </c>
    </row>
    <row r="1421" spans="1:4" x14ac:dyDescent="0.25">
      <c r="A1421" t="s">
        <v>2413</v>
      </c>
      <c r="B1421" t="s">
        <v>2874</v>
      </c>
      <c r="C1421" t="s">
        <v>2694</v>
      </c>
      <c r="D1421">
        <v>39.825641019999992</v>
      </c>
    </row>
    <row r="1422" spans="1:4" x14ac:dyDescent="0.25">
      <c r="A1422" t="s">
        <v>2413</v>
      </c>
      <c r="B1422" t="s">
        <v>2874</v>
      </c>
      <c r="C1422" t="s">
        <v>2696</v>
      </c>
      <c r="D1422">
        <v>1.7870604699999999</v>
      </c>
    </row>
    <row r="1423" spans="1:4" x14ac:dyDescent="0.25">
      <c r="A1423" t="s">
        <v>2413</v>
      </c>
      <c r="B1423" t="s">
        <v>2874</v>
      </c>
      <c r="C1423" t="s">
        <v>2698</v>
      </c>
      <c r="D1423">
        <v>0.48658016999999998</v>
      </c>
    </row>
    <row r="1424" spans="1:4" x14ac:dyDescent="0.25">
      <c r="A1424" t="s">
        <v>2413</v>
      </c>
      <c r="B1424" t="s">
        <v>2875</v>
      </c>
      <c r="C1424" t="s">
        <v>2690</v>
      </c>
      <c r="D1424">
        <v>6303.8123419200101</v>
      </c>
    </row>
    <row r="1425" spans="1:4" x14ac:dyDescent="0.25">
      <c r="A1425" t="s">
        <v>2413</v>
      </c>
      <c r="B1425" t="s">
        <v>2875</v>
      </c>
      <c r="C1425" t="s">
        <v>2944</v>
      </c>
      <c r="D1425">
        <v>123.69541928999999</v>
      </c>
    </row>
    <row r="1426" spans="1:4" x14ac:dyDescent="0.25">
      <c r="A1426" t="s">
        <v>2413</v>
      </c>
      <c r="B1426" t="s">
        <v>2875</v>
      </c>
      <c r="C1426" t="s">
        <v>2691</v>
      </c>
      <c r="D1426">
        <v>24186.79455476001</v>
      </c>
    </row>
    <row r="1427" spans="1:4" x14ac:dyDescent="0.25">
      <c r="A1427" t="s">
        <v>2413</v>
      </c>
      <c r="B1427" t="s">
        <v>2875</v>
      </c>
      <c r="C1427" t="s">
        <v>2692</v>
      </c>
      <c r="D1427">
        <v>62739.798472790055</v>
      </c>
    </row>
    <row r="1428" spans="1:4" x14ac:dyDescent="0.25">
      <c r="A1428" t="s">
        <v>2413</v>
      </c>
      <c r="B1428" t="s">
        <v>2875</v>
      </c>
      <c r="C1428" t="s">
        <v>2693</v>
      </c>
      <c r="D1428">
        <v>8190.8422541300006</v>
      </c>
    </row>
    <row r="1429" spans="1:4" x14ac:dyDescent="0.25">
      <c r="A1429" t="s">
        <v>2413</v>
      </c>
      <c r="B1429" t="s">
        <v>2875</v>
      </c>
      <c r="C1429" t="s">
        <v>2694</v>
      </c>
      <c r="D1429">
        <v>273.51076983999985</v>
      </c>
    </row>
    <row r="1430" spans="1:4" x14ac:dyDescent="0.25">
      <c r="A1430" t="s">
        <v>2413</v>
      </c>
      <c r="B1430" t="s">
        <v>2875</v>
      </c>
      <c r="C1430" t="s">
        <v>2695</v>
      </c>
      <c r="D1430">
        <v>486.66509199999996</v>
      </c>
    </row>
    <row r="1431" spans="1:4" x14ac:dyDescent="0.25">
      <c r="A1431" t="s">
        <v>2413</v>
      </c>
      <c r="B1431" t="s">
        <v>2875</v>
      </c>
      <c r="C1431" t="s">
        <v>2696</v>
      </c>
      <c r="D1431">
        <v>29.636967220000006</v>
      </c>
    </row>
    <row r="1432" spans="1:4" x14ac:dyDescent="0.25">
      <c r="A1432" t="s">
        <v>2413</v>
      </c>
      <c r="B1432" t="s">
        <v>2875</v>
      </c>
      <c r="C1432" t="s">
        <v>2697</v>
      </c>
      <c r="D1432">
        <v>333.90597449999996</v>
      </c>
    </row>
    <row r="1433" spans="1:4" x14ac:dyDescent="0.25">
      <c r="A1433" t="s">
        <v>2413</v>
      </c>
      <c r="B1433" t="s">
        <v>2875</v>
      </c>
      <c r="C1433" t="s">
        <v>2698</v>
      </c>
      <c r="D1433">
        <v>546.16158027000006</v>
      </c>
    </row>
    <row r="1434" spans="1:4" x14ac:dyDescent="0.25">
      <c r="A1434" t="s">
        <v>2413</v>
      </c>
      <c r="B1434" t="s">
        <v>2878</v>
      </c>
      <c r="C1434" t="s">
        <v>2690</v>
      </c>
      <c r="D1434">
        <v>986.91299145000039</v>
      </c>
    </row>
    <row r="1435" spans="1:4" x14ac:dyDescent="0.25">
      <c r="A1435" t="s">
        <v>2413</v>
      </c>
      <c r="B1435" t="s">
        <v>2878</v>
      </c>
      <c r="C1435" t="s">
        <v>2944</v>
      </c>
      <c r="D1435">
        <v>3.9749555299999999</v>
      </c>
    </row>
    <row r="1436" spans="1:4" x14ac:dyDescent="0.25">
      <c r="A1436" t="s">
        <v>2413</v>
      </c>
      <c r="B1436" t="s">
        <v>2878</v>
      </c>
      <c r="C1436" t="s">
        <v>2691</v>
      </c>
      <c r="D1436">
        <v>2630.750688690001</v>
      </c>
    </row>
    <row r="1437" spans="1:4" x14ac:dyDescent="0.25">
      <c r="A1437" t="s">
        <v>2413</v>
      </c>
      <c r="B1437" t="s">
        <v>2878</v>
      </c>
      <c r="C1437" t="s">
        <v>2692</v>
      </c>
      <c r="D1437">
        <v>3664.3530273900014</v>
      </c>
    </row>
    <row r="1438" spans="1:4" x14ac:dyDescent="0.25">
      <c r="A1438" t="s">
        <v>2413</v>
      </c>
      <c r="B1438" t="s">
        <v>2878</v>
      </c>
      <c r="C1438" t="s">
        <v>2693</v>
      </c>
      <c r="D1438">
        <v>123.67134181</v>
      </c>
    </row>
    <row r="1439" spans="1:4" x14ac:dyDescent="0.25">
      <c r="A1439" t="s">
        <v>2413</v>
      </c>
      <c r="B1439" t="s">
        <v>2878</v>
      </c>
      <c r="C1439" t="s">
        <v>2694</v>
      </c>
      <c r="D1439">
        <v>13.996206109999997</v>
      </c>
    </row>
    <row r="1440" spans="1:4" x14ac:dyDescent="0.25">
      <c r="A1440" t="s">
        <v>2413</v>
      </c>
      <c r="B1440" t="s">
        <v>2878</v>
      </c>
      <c r="C1440" t="s">
        <v>2696</v>
      </c>
      <c r="D1440">
        <v>137.23919973</v>
      </c>
    </row>
    <row r="1441" spans="1:4" x14ac:dyDescent="0.25">
      <c r="A1441" t="s">
        <v>2413</v>
      </c>
      <c r="B1441" t="s">
        <v>2878</v>
      </c>
      <c r="C1441" t="s">
        <v>2697</v>
      </c>
      <c r="D1441">
        <v>9.0102719999999997E-2</v>
      </c>
    </row>
    <row r="1442" spans="1:4" x14ac:dyDescent="0.25">
      <c r="A1442" t="s">
        <v>2413</v>
      </c>
      <c r="B1442" t="s">
        <v>2869</v>
      </c>
      <c r="C1442" t="s">
        <v>2690</v>
      </c>
      <c r="D1442">
        <v>7533.537002709988</v>
      </c>
    </row>
    <row r="1443" spans="1:4" x14ac:dyDescent="0.25">
      <c r="A1443" t="s">
        <v>2413</v>
      </c>
      <c r="B1443" t="s">
        <v>2869</v>
      </c>
      <c r="C1443" t="s">
        <v>2944</v>
      </c>
      <c r="D1443">
        <v>1088.2851328600034</v>
      </c>
    </row>
    <row r="1444" spans="1:4" x14ac:dyDescent="0.25">
      <c r="A1444" t="s">
        <v>2413</v>
      </c>
      <c r="B1444" t="s">
        <v>2869</v>
      </c>
      <c r="C1444" t="s">
        <v>2691</v>
      </c>
      <c r="D1444">
        <v>50770.292752829984</v>
      </c>
    </row>
    <row r="1445" spans="1:4" x14ac:dyDescent="0.25">
      <c r="A1445" t="s">
        <v>2413</v>
      </c>
      <c r="B1445" t="s">
        <v>2869</v>
      </c>
      <c r="C1445" t="s">
        <v>2692</v>
      </c>
      <c r="D1445">
        <v>153958.77011262724</v>
      </c>
    </row>
    <row r="1446" spans="1:4" x14ac:dyDescent="0.25">
      <c r="A1446" t="s">
        <v>2413</v>
      </c>
      <c r="B1446" t="s">
        <v>2869</v>
      </c>
      <c r="C1446" t="s">
        <v>2693</v>
      </c>
      <c r="D1446">
        <v>86846.780792540318</v>
      </c>
    </row>
    <row r="1447" spans="1:4" x14ac:dyDescent="0.25">
      <c r="A1447" t="s">
        <v>2413</v>
      </c>
      <c r="B1447" t="s">
        <v>2869</v>
      </c>
      <c r="C1447" t="s">
        <v>2694</v>
      </c>
      <c r="D1447">
        <v>97055.889777570366</v>
      </c>
    </row>
    <row r="1448" spans="1:4" x14ac:dyDescent="0.25">
      <c r="A1448" t="s">
        <v>2413</v>
      </c>
      <c r="B1448" t="s">
        <v>2869</v>
      </c>
      <c r="C1448" t="s">
        <v>2695</v>
      </c>
      <c r="D1448">
        <v>24192.585512009922</v>
      </c>
    </row>
    <row r="1449" spans="1:4" x14ac:dyDescent="0.25">
      <c r="A1449" t="s">
        <v>2413</v>
      </c>
      <c r="B1449" t="s">
        <v>2869</v>
      </c>
      <c r="C1449" t="s">
        <v>2696</v>
      </c>
      <c r="D1449">
        <v>5803.899616240019</v>
      </c>
    </row>
    <row r="1450" spans="1:4" x14ac:dyDescent="0.25">
      <c r="A1450" t="s">
        <v>2413</v>
      </c>
      <c r="B1450" t="s">
        <v>2869</v>
      </c>
      <c r="C1450" t="s">
        <v>2697</v>
      </c>
      <c r="D1450">
        <v>1612.7760392400003</v>
      </c>
    </row>
    <row r="1451" spans="1:4" x14ac:dyDescent="0.25">
      <c r="A1451" t="s">
        <v>2413</v>
      </c>
      <c r="B1451" t="s">
        <v>2869</v>
      </c>
      <c r="C1451" t="s">
        <v>2698</v>
      </c>
      <c r="D1451">
        <v>588.90124289000016</v>
      </c>
    </row>
    <row r="1452" spans="1:4" x14ac:dyDescent="0.25">
      <c r="A1452" t="s">
        <v>2413</v>
      </c>
      <c r="B1452" t="s">
        <v>2873</v>
      </c>
      <c r="C1452" t="s">
        <v>2690</v>
      </c>
      <c r="D1452">
        <v>1479.2112882199992</v>
      </c>
    </row>
    <row r="1453" spans="1:4" x14ac:dyDescent="0.25">
      <c r="A1453" t="s">
        <v>2413</v>
      </c>
      <c r="B1453" t="s">
        <v>2873</v>
      </c>
      <c r="C1453" t="s">
        <v>2944</v>
      </c>
      <c r="D1453">
        <v>327.55416832999992</v>
      </c>
    </row>
    <row r="1454" spans="1:4" x14ac:dyDescent="0.25">
      <c r="A1454" t="s">
        <v>2413</v>
      </c>
      <c r="B1454" t="s">
        <v>2873</v>
      </c>
      <c r="C1454" t="s">
        <v>2691</v>
      </c>
      <c r="D1454">
        <v>12409.245551909979</v>
      </c>
    </row>
    <row r="1455" spans="1:4" x14ac:dyDescent="0.25">
      <c r="A1455" t="s">
        <v>2413</v>
      </c>
      <c r="B1455" t="s">
        <v>2873</v>
      </c>
      <c r="C1455" t="s">
        <v>2692</v>
      </c>
      <c r="D1455">
        <v>71042.977116449343</v>
      </c>
    </row>
    <row r="1456" spans="1:4" x14ac:dyDescent="0.25">
      <c r="A1456" t="s">
        <v>2413</v>
      </c>
      <c r="B1456" t="s">
        <v>2873</v>
      </c>
      <c r="C1456" t="s">
        <v>2693</v>
      </c>
      <c r="D1456">
        <v>27513.19871321999</v>
      </c>
    </row>
    <row r="1457" spans="1:4" x14ac:dyDescent="0.25">
      <c r="A1457" t="s">
        <v>2413</v>
      </c>
      <c r="B1457" t="s">
        <v>2873</v>
      </c>
      <c r="C1457" t="s">
        <v>2694</v>
      </c>
      <c r="D1457">
        <v>9333.9821343899712</v>
      </c>
    </row>
    <row r="1458" spans="1:4" x14ac:dyDescent="0.25">
      <c r="A1458" t="s">
        <v>2413</v>
      </c>
      <c r="B1458" t="s">
        <v>2873</v>
      </c>
      <c r="C1458" t="s">
        <v>2695</v>
      </c>
      <c r="D1458">
        <v>858.49652819000005</v>
      </c>
    </row>
    <row r="1459" spans="1:4" x14ac:dyDescent="0.25">
      <c r="A1459" t="s">
        <v>2413</v>
      </c>
      <c r="B1459" t="s">
        <v>2873</v>
      </c>
      <c r="C1459" t="s">
        <v>2696</v>
      </c>
      <c r="D1459">
        <v>684.21914625999989</v>
      </c>
    </row>
    <row r="1460" spans="1:4" x14ac:dyDescent="0.25">
      <c r="A1460" t="s">
        <v>2413</v>
      </c>
      <c r="B1460" t="s">
        <v>2873</v>
      </c>
      <c r="C1460" t="s">
        <v>2697</v>
      </c>
      <c r="D1460">
        <v>134.34995652999999</v>
      </c>
    </row>
    <row r="1461" spans="1:4" x14ac:dyDescent="0.25">
      <c r="A1461" t="s">
        <v>2413</v>
      </c>
      <c r="B1461" t="s">
        <v>2873</v>
      </c>
      <c r="C1461" t="s">
        <v>2698</v>
      </c>
      <c r="D1461">
        <v>78.375449309999979</v>
      </c>
    </row>
    <row r="1462" spans="1:4" x14ac:dyDescent="0.25">
      <c r="A1462" t="s">
        <v>2413</v>
      </c>
      <c r="B1462" t="s">
        <v>2877</v>
      </c>
      <c r="C1462" t="s">
        <v>2690</v>
      </c>
      <c r="D1462">
        <v>1820.5940947200004</v>
      </c>
    </row>
    <row r="1463" spans="1:4" x14ac:dyDescent="0.25">
      <c r="A1463" t="s">
        <v>2413</v>
      </c>
      <c r="B1463" t="s">
        <v>2877</v>
      </c>
      <c r="C1463" t="s">
        <v>2944</v>
      </c>
      <c r="D1463">
        <v>26.774310800000002</v>
      </c>
    </row>
    <row r="1464" spans="1:4" x14ac:dyDescent="0.25">
      <c r="A1464" t="s">
        <v>2413</v>
      </c>
      <c r="B1464" t="s">
        <v>2877</v>
      </c>
      <c r="C1464" t="s">
        <v>2691</v>
      </c>
      <c r="D1464">
        <v>1223.7164241600008</v>
      </c>
    </row>
    <row r="1465" spans="1:4" x14ac:dyDescent="0.25">
      <c r="A1465" t="s">
        <v>2413</v>
      </c>
      <c r="B1465" t="s">
        <v>2877</v>
      </c>
      <c r="C1465" t="s">
        <v>2692</v>
      </c>
      <c r="D1465">
        <v>1796.858978029999</v>
      </c>
    </row>
    <row r="1466" spans="1:4" x14ac:dyDescent="0.25">
      <c r="A1466" t="s">
        <v>2413</v>
      </c>
      <c r="B1466" t="s">
        <v>2877</v>
      </c>
      <c r="C1466" t="s">
        <v>2693</v>
      </c>
      <c r="D1466">
        <v>51.94504268</v>
      </c>
    </row>
    <row r="1467" spans="1:4" x14ac:dyDescent="0.25">
      <c r="A1467" t="s">
        <v>2413</v>
      </c>
      <c r="B1467" t="s">
        <v>2877</v>
      </c>
      <c r="C1467" t="s">
        <v>2694</v>
      </c>
      <c r="D1467">
        <v>110.04009280000001</v>
      </c>
    </row>
    <row r="1468" spans="1:4" x14ac:dyDescent="0.25">
      <c r="A1468" t="s">
        <v>2413</v>
      </c>
      <c r="B1468" t="s">
        <v>2877</v>
      </c>
      <c r="C1468" t="s">
        <v>2695</v>
      </c>
      <c r="D1468">
        <v>7.6034929499999997</v>
      </c>
    </row>
    <row r="1469" spans="1:4" x14ac:dyDescent="0.25">
      <c r="A1469" t="s">
        <v>2413</v>
      </c>
      <c r="B1469" t="s">
        <v>2877</v>
      </c>
      <c r="C1469" t="s">
        <v>2696</v>
      </c>
      <c r="D1469">
        <v>26.787659420000001</v>
      </c>
    </row>
    <row r="1470" spans="1:4" x14ac:dyDescent="0.25">
      <c r="A1470" t="s">
        <v>2413</v>
      </c>
      <c r="B1470" t="s">
        <v>2877</v>
      </c>
      <c r="C1470" t="s">
        <v>2698</v>
      </c>
      <c r="D1470">
        <v>126.62844859</v>
      </c>
    </row>
    <row r="1471" spans="1:4" x14ac:dyDescent="0.25">
      <c r="A1471" t="s">
        <v>2413</v>
      </c>
      <c r="B1471" t="s">
        <v>2871</v>
      </c>
      <c r="C1471" t="s">
        <v>2690</v>
      </c>
      <c r="D1471">
        <v>604.48084214000073</v>
      </c>
    </row>
    <row r="1472" spans="1:4" x14ac:dyDescent="0.25">
      <c r="A1472" t="s">
        <v>2413</v>
      </c>
      <c r="B1472" t="s">
        <v>2871</v>
      </c>
      <c r="C1472" t="s">
        <v>2944</v>
      </c>
      <c r="D1472">
        <v>365.62920406000001</v>
      </c>
    </row>
    <row r="1473" spans="1:4" x14ac:dyDescent="0.25">
      <c r="A1473" t="s">
        <v>2413</v>
      </c>
      <c r="B1473" t="s">
        <v>2871</v>
      </c>
      <c r="C1473" t="s">
        <v>2691</v>
      </c>
      <c r="D1473">
        <v>489.05246474999996</v>
      </c>
    </row>
    <row r="1474" spans="1:4" x14ac:dyDescent="0.25">
      <c r="A1474" t="s">
        <v>2413</v>
      </c>
      <c r="B1474" t="s">
        <v>2871</v>
      </c>
      <c r="C1474" t="s">
        <v>2692</v>
      </c>
      <c r="D1474">
        <v>970.74300776999974</v>
      </c>
    </row>
    <row r="1475" spans="1:4" x14ac:dyDescent="0.25">
      <c r="A1475" t="s">
        <v>2413</v>
      </c>
      <c r="B1475" t="s">
        <v>2871</v>
      </c>
      <c r="C1475" t="s">
        <v>2693</v>
      </c>
      <c r="D1475">
        <v>113.41171799999998</v>
      </c>
    </row>
    <row r="1476" spans="1:4" x14ac:dyDescent="0.25">
      <c r="A1476" t="s">
        <v>2413</v>
      </c>
      <c r="B1476" t="s">
        <v>2871</v>
      </c>
      <c r="C1476" t="s">
        <v>2694</v>
      </c>
      <c r="D1476">
        <v>113.49391262</v>
      </c>
    </row>
    <row r="1477" spans="1:4" x14ac:dyDescent="0.25">
      <c r="A1477" t="s">
        <v>2413</v>
      </c>
      <c r="B1477" t="s">
        <v>2871</v>
      </c>
      <c r="C1477" t="s">
        <v>2695</v>
      </c>
      <c r="D1477">
        <v>7.2875092499999994</v>
      </c>
    </row>
    <row r="1478" spans="1:4" x14ac:dyDescent="0.25">
      <c r="A1478" t="s">
        <v>2413</v>
      </c>
      <c r="B1478" t="s">
        <v>2871</v>
      </c>
      <c r="C1478" t="s">
        <v>2698</v>
      </c>
      <c r="D1478">
        <v>46.903580259999998</v>
      </c>
    </row>
    <row r="1479" spans="1:4" x14ac:dyDescent="0.25">
      <c r="A1479" t="s">
        <v>2414</v>
      </c>
      <c r="B1479" t="s">
        <v>2876</v>
      </c>
      <c r="C1479" t="s">
        <v>2690</v>
      </c>
      <c r="D1479">
        <v>0.50815083000000005</v>
      </c>
    </row>
    <row r="1480" spans="1:4" x14ac:dyDescent="0.25">
      <c r="A1480" t="s">
        <v>2414</v>
      </c>
      <c r="B1480" t="s">
        <v>2876</v>
      </c>
      <c r="C1480" t="s">
        <v>2691</v>
      </c>
      <c r="D1480">
        <v>10.113523820000001</v>
      </c>
    </row>
    <row r="1481" spans="1:4" x14ac:dyDescent="0.25">
      <c r="A1481" t="s">
        <v>2414</v>
      </c>
      <c r="B1481" t="s">
        <v>2876</v>
      </c>
      <c r="C1481" t="s">
        <v>2692</v>
      </c>
      <c r="D1481">
        <v>142.08271135999999</v>
      </c>
    </row>
    <row r="1482" spans="1:4" x14ac:dyDescent="0.25">
      <c r="A1482" t="s">
        <v>2414</v>
      </c>
      <c r="B1482" t="s">
        <v>2876</v>
      </c>
      <c r="C1482" t="s">
        <v>2693</v>
      </c>
      <c r="D1482">
        <v>19.610175369999997</v>
      </c>
    </row>
    <row r="1483" spans="1:4" x14ac:dyDescent="0.25">
      <c r="A1483" t="s">
        <v>2414</v>
      </c>
      <c r="B1483" t="s">
        <v>2876</v>
      </c>
      <c r="C1483" t="s">
        <v>2694</v>
      </c>
      <c r="D1483">
        <v>10.156180920000001</v>
      </c>
    </row>
    <row r="1484" spans="1:4" x14ac:dyDescent="0.25">
      <c r="A1484" t="s">
        <v>2414</v>
      </c>
      <c r="B1484" t="s">
        <v>2876</v>
      </c>
      <c r="C1484" t="s">
        <v>2695</v>
      </c>
      <c r="D1484">
        <v>4.29573815</v>
      </c>
    </row>
    <row r="1485" spans="1:4" x14ac:dyDescent="0.25">
      <c r="A1485" t="s">
        <v>2414</v>
      </c>
      <c r="B1485" t="s">
        <v>2876</v>
      </c>
      <c r="C1485" t="s">
        <v>2698</v>
      </c>
      <c r="D1485">
        <v>0.39687565000000002</v>
      </c>
    </row>
    <row r="1486" spans="1:4" x14ac:dyDescent="0.25">
      <c r="A1486" t="s">
        <v>2414</v>
      </c>
      <c r="B1486" t="s">
        <v>2872</v>
      </c>
      <c r="C1486" t="s">
        <v>2690</v>
      </c>
      <c r="D1486">
        <v>2.7411743899999994</v>
      </c>
    </row>
    <row r="1487" spans="1:4" x14ac:dyDescent="0.25">
      <c r="A1487" t="s">
        <v>2414</v>
      </c>
      <c r="B1487" t="s">
        <v>2872</v>
      </c>
      <c r="C1487" t="s">
        <v>2944</v>
      </c>
      <c r="D1487">
        <v>14.356617379999999</v>
      </c>
    </row>
    <row r="1488" spans="1:4" x14ac:dyDescent="0.25">
      <c r="A1488" t="s">
        <v>2414</v>
      </c>
      <c r="B1488" t="s">
        <v>2872</v>
      </c>
      <c r="C1488" t="s">
        <v>2691</v>
      </c>
      <c r="D1488">
        <v>9.2838774999999973</v>
      </c>
    </row>
    <row r="1489" spans="1:4" x14ac:dyDescent="0.25">
      <c r="A1489" t="s">
        <v>2414</v>
      </c>
      <c r="B1489" t="s">
        <v>2872</v>
      </c>
      <c r="C1489" t="s">
        <v>2692</v>
      </c>
      <c r="D1489">
        <v>190.94905642999996</v>
      </c>
    </row>
    <row r="1490" spans="1:4" x14ac:dyDescent="0.25">
      <c r="A1490" t="s">
        <v>2414</v>
      </c>
      <c r="B1490" t="s">
        <v>2872</v>
      </c>
      <c r="C1490" t="s">
        <v>2693</v>
      </c>
      <c r="D1490">
        <v>238.72895620999998</v>
      </c>
    </row>
    <row r="1491" spans="1:4" x14ac:dyDescent="0.25">
      <c r="A1491" t="s">
        <v>2414</v>
      </c>
      <c r="B1491" t="s">
        <v>2872</v>
      </c>
      <c r="C1491" t="s">
        <v>2694</v>
      </c>
      <c r="D1491">
        <v>340.75682890000002</v>
      </c>
    </row>
    <row r="1492" spans="1:4" x14ac:dyDescent="0.25">
      <c r="A1492" t="s">
        <v>2414</v>
      </c>
      <c r="B1492" t="s">
        <v>2872</v>
      </c>
      <c r="C1492" t="s">
        <v>2695</v>
      </c>
      <c r="D1492">
        <v>55.234079249999994</v>
      </c>
    </row>
    <row r="1493" spans="1:4" x14ac:dyDescent="0.25">
      <c r="A1493" t="s">
        <v>2414</v>
      </c>
      <c r="B1493" t="s">
        <v>2872</v>
      </c>
      <c r="C1493" t="s">
        <v>2696</v>
      </c>
      <c r="D1493">
        <v>43.018130070000005</v>
      </c>
    </row>
    <row r="1494" spans="1:4" x14ac:dyDescent="0.25">
      <c r="A1494" t="s">
        <v>2414</v>
      </c>
      <c r="B1494" t="s">
        <v>2872</v>
      </c>
      <c r="C1494" t="s">
        <v>2697</v>
      </c>
      <c r="D1494">
        <v>31.454944740000002</v>
      </c>
    </row>
    <row r="1495" spans="1:4" x14ac:dyDescent="0.25">
      <c r="A1495" t="s">
        <v>2414</v>
      </c>
      <c r="B1495" t="s">
        <v>2872</v>
      </c>
      <c r="C1495" t="s">
        <v>2698</v>
      </c>
      <c r="D1495">
        <v>47.505867620000004</v>
      </c>
    </row>
    <row r="1496" spans="1:4" x14ac:dyDescent="0.25">
      <c r="A1496" t="s">
        <v>2414</v>
      </c>
      <c r="B1496" t="s">
        <v>2870</v>
      </c>
      <c r="C1496" t="s">
        <v>2690</v>
      </c>
      <c r="D1496">
        <v>0.37939754000000003</v>
      </c>
    </row>
    <row r="1497" spans="1:4" x14ac:dyDescent="0.25">
      <c r="A1497" t="s">
        <v>2414</v>
      </c>
      <c r="B1497" t="s">
        <v>2870</v>
      </c>
      <c r="C1497" t="s">
        <v>2691</v>
      </c>
      <c r="D1497">
        <v>1.7915050999999997</v>
      </c>
    </row>
    <row r="1498" spans="1:4" x14ac:dyDescent="0.25">
      <c r="A1498" t="s">
        <v>2414</v>
      </c>
      <c r="B1498" t="s">
        <v>2870</v>
      </c>
      <c r="C1498" t="s">
        <v>2692</v>
      </c>
      <c r="D1498">
        <v>1.0783157400000001</v>
      </c>
    </row>
    <row r="1499" spans="1:4" x14ac:dyDescent="0.25">
      <c r="A1499" t="s">
        <v>2414</v>
      </c>
      <c r="B1499" t="s">
        <v>2870</v>
      </c>
      <c r="C1499" t="s">
        <v>2694</v>
      </c>
      <c r="D1499">
        <v>0.19190461</v>
      </c>
    </row>
    <row r="1500" spans="1:4" x14ac:dyDescent="0.25">
      <c r="A1500" t="s">
        <v>2414</v>
      </c>
      <c r="B1500" t="s">
        <v>2874</v>
      </c>
      <c r="C1500" t="s">
        <v>2690</v>
      </c>
      <c r="D1500">
        <v>7.5120279999999998E-2</v>
      </c>
    </row>
    <row r="1501" spans="1:4" x14ac:dyDescent="0.25">
      <c r="A1501" t="s">
        <v>2414</v>
      </c>
      <c r="B1501" t="s">
        <v>2874</v>
      </c>
      <c r="C1501" t="s">
        <v>2691</v>
      </c>
      <c r="D1501">
        <v>4.5348157899999997</v>
      </c>
    </row>
    <row r="1502" spans="1:4" x14ac:dyDescent="0.25">
      <c r="A1502" t="s">
        <v>2414</v>
      </c>
      <c r="B1502" t="s">
        <v>2874</v>
      </c>
      <c r="C1502" t="s">
        <v>2692</v>
      </c>
      <c r="D1502">
        <v>67.122296340000005</v>
      </c>
    </row>
    <row r="1503" spans="1:4" x14ac:dyDescent="0.25">
      <c r="A1503" t="s">
        <v>2414</v>
      </c>
      <c r="B1503" t="s">
        <v>2875</v>
      </c>
      <c r="C1503" t="s">
        <v>2690</v>
      </c>
      <c r="D1503">
        <v>1.09559231</v>
      </c>
    </row>
    <row r="1504" spans="1:4" x14ac:dyDescent="0.25">
      <c r="A1504" t="s">
        <v>2414</v>
      </c>
      <c r="B1504" t="s">
        <v>2875</v>
      </c>
      <c r="C1504" t="s">
        <v>2944</v>
      </c>
      <c r="D1504">
        <v>14.743147559999999</v>
      </c>
    </row>
    <row r="1505" spans="1:4" x14ac:dyDescent="0.25">
      <c r="A1505" t="s">
        <v>2414</v>
      </c>
      <c r="B1505" t="s">
        <v>2875</v>
      </c>
      <c r="C1505" t="s">
        <v>2691</v>
      </c>
      <c r="D1505">
        <v>58.510691380000004</v>
      </c>
    </row>
    <row r="1506" spans="1:4" x14ac:dyDescent="0.25">
      <c r="A1506" t="s">
        <v>2414</v>
      </c>
      <c r="B1506" t="s">
        <v>2875</v>
      </c>
      <c r="C1506" t="s">
        <v>2692</v>
      </c>
      <c r="D1506">
        <v>423.34720454000018</v>
      </c>
    </row>
    <row r="1507" spans="1:4" x14ac:dyDescent="0.25">
      <c r="A1507" t="s">
        <v>2414</v>
      </c>
      <c r="B1507" t="s">
        <v>2875</v>
      </c>
      <c r="C1507" t="s">
        <v>2693</v>
      </c>
      <c r="D1507">
        <v>143.45823207000004</v>
      </c>
    </row>
    <row r="1508" spans="1:4" x14ac:dyDescent="0.25">
      <c r="A1508" t="s">
        <v>2414</v>
      </c>
      <c r="B1508" t="s">
        <v>2875</v>
      </c>
      <c r="C1508" t="s">
        <v>2694</v>
      </c>
      <c r="D1508">
        <v>47.505097230000004</v>
      </c>
    </row>
    <row r="1509" spans="1:4" x14ac:dyDescent="0.25">
      <c r="A1509" t="s">
        <v>2414</v>
      </c>
      <c r="B1509" t="s">
        <v>2875</v>
      </c>
      <c r="C1509" t="s">
        <v>2697</v>
      </c>
      <c r="D1509">
        <v>3.1010923300000002</v>
      </c>
    </row>
    <row r="1510" spans="1:4" x14ac:dyDescent="0.25">
      <c r="A1510" t="s">
        <v>2414</v>
      </c>
      <c r="B1510" t="s">
        <v>2878</v>
      </c>
      <c r="C1510" t="s">
        <v>2691</v>
      </c>
      <c r="D1510">
        <v>5.4648326300000001</v>
      </c>
    </row>
    <row r="1511" spans="1:4" x14ac:dyDescent="0.25">
      <c r="A1511" t="s">
        <v>2414</v>
      </c>
      <c r="B1511" t="s">
        <v>2878</v>
      </c>
      <c r="C1511" t="s">
        <v>2692</v>
      </c>
      <c r="D1511">
        <v>1.67150194</v>
      </c>
    </row>
    <row r="1512" spans="1:4" x14ac:dyDescent="0.25">
      <c r="A1512" t="s">
        <v>2414</v>
      </c>
      <c r="B1512" t="s">
        <v>2869</v>
      </c>
      <c r="C1512" t="s">
        <v>2690</v>
      </c>
      <c r="D1512">
        <v>4.0528809299999997</v>
      </c>
    </row>
    <row r="1513" spans="1:4" x14ac:dyDescent="0.25">
      <c r="A1513" t="s">
        <v>2414</v>
      </c>
      <c r="B1513" t="s">
        <v>2869</v>
      </c>
      <c r="C1513" t="s">
        <v>2944</v>
      </c>
      <c r="D1513">
        <v>1.12322491</v>
      </c>
    </row>
    <row r="1514" spans="1:4" x14ac:dyDescent="0.25">
      <c r="A1514" t="s">
        <v>2414</v>
      </c>
      <c r="B1514" t="s">
        <v>2869</v>
      </c>
      <c r="C1514" t="s">
        <v>2691</v>
      </c>
      <c r="D1514">
        <v>14.510108240000001</v>
      </c>
    </row>
    <row r="1515" spans="1:4" x14ac:dyDescent="0.25">
      <c r="A1515" t="s">
        <v>2414</v>
      </c>
      <c r="B1515" t="s">
        <v>2869</v>
      </c>
      <c r="C1515" t="s">
        <v>2692</v>
      </c>
      <c r="D1515">
        <v>47.224045140000001</v>
      </c>
    </row>
    <row r="1516" spans="1:4" x14ac:dyDescent="0.25">
      <c r="A1516" t="s">
        <v>2414</v>
      </c>
      <c r="B1516" t="s">
        <v>2869</v>
      </c>
      <c r="C1516" t="s">
        <v>2693</v>
      </c>
      <c r="D1516">
        <v>40.468696640000005</v>
      </c>
    </row>
    <row r="1517" spans="1:4" x14ac:dyDescent="0.25">
      <c r="A1517" t="s">
        <v>2414</v>
      </c>
      <c r="B1517" t="s">
        <v>2869</v>
      </c>
      <c r="C1517" t="s">
        <v>2694</v>
      </c>
      <c r="D1517">
        <v>18.146083410000003</v>
      </c>
    </row>
    <row r="1518" spans="1:4" x14ac:dyDescent="0.25">
      <c r="A1518" t="s">
        <v>2414</v>
      </c>
      <c r="B1518" t="s">
        <v>2869</v>
      </c>
      <c r="C1518" t="s">
        <v>2695</v>
      </c>
      <c r="D1518">
        <v>2.3754103400000002</v>
      </c>
    </row>
    <row r="1519" spans="1:4" x14ac:dyDescent="0.25">
      <c r="A1519" t="s">
        <v>2414</v>
      </c>
      <c r="B1519" t="s">
        <v>2869</v>
      </c>
      <c r="C1519" t="s">
        <v>2697</v>
      </c>
      <c r="D1519">
        <v>0.19891423</v>
      </c>
    </row>
    <row r="1520" spans="1:4" x14ac:dyDescent="0.25">
      <c r="A1520" t="s">
        <v>2414</v>
      </c>
      <c r="B1520" t="s">
        <v>2869</v>
      </c>
      <c r="C1520" t="s">
        <v>2698</v>
      </c>
      <c r="D1520">
        <v>9.2819519600000007</v>
      </c>
    </row>
    <row r="1521" spans="1:4" x14ac:dyDescent="0.25">
      <c r="A1521" t="s">
        <v>2414</v>
      </c>
      <c r="B1521" t="s">
        <v>2873</v>
      </c>
      <c r="C1521" t="s">
        <v>2690</v>
      </c>
      <c r="D1521">
        <v>3.4697803700000005</v>
      </c>
    </row>
    <row r="1522" spans="1:4" x14ac:dyDescent="0.25">
      <c r="A1522" t="s">
        <v>2414</v>
      </c>
      <c r="B1522" t="s">
        <v>2873</v>
      </c>
      <c r="C1522" t="s">
        <v>2691</v>
      </c>
      <c r="D1522">
        <v>6.1889121500000002</v>
      </c>
    </row>
    <row r="1523" spans="1:4" x14ac:dyDescent="0.25">
      <c r="A1523" t="s">
        <v>2414</v>
      </c>
      <c r="B1523" t="s">
        <v>2873</v>
      </c>
      <c r="C1523" t="s">
        <v>2692</v>
      </c>
      <c r="D1523">
        <v>65.866382060000007</v>
      </c>
    </row>
    <row r="1524" spans="1:4" x14ac:dyDescent="0.25">
      <c r="A1524" t="s">
        <v>2414</v>
      </c>
      <c r="B1524" t="s">
        <v>2873</v>
      </c>
      <c r="C1524" t="s">
        <v>2693</v>
      </c>
      <c r="D1524">
        <v>212.81541852999993</v>
      </c>
    </row>
    <row r="1525" spans="1:4" x14ac:dyDescent="0.25">
      <c r="A1525" t="s">
        <v>2414</v>
      </c>
      <c r="B1525" t="s">
        <v>2873</v>
      </c>
      <c r="C1525" t="s">
        <v>2694</v>
      </c>
      <c r="D1525">
        <v>250.71004174000004</v>
      </c>
    </row>
    <row r="1526" spans="1:4" x14ac:dyDescent="0.25">
      <c r="A1526" t="s">
        <v>2414</v>
      </c>
      <c r="B1526" t="s">
        <v>2873</v>
      </c>
      <c r="C1526" t="s">
        <v>2695</v>
      </c>
      <c r="D1526">
        <v>31.618372069999999</v>
      </c>
    </row>
    <row r="1527" spans="1:4" x14ac:dyDescent="0.25">
      <c r="A1527" t="s">
        <v>2414</v>
      </c>
      <c r="B1527" t="s">
        <v>2873</v>
      </c>
      <c r="C1527" t="s">
        <v>2696</v>
      </c>
      <c r="D1527">
        <v>15.366661119999998</v>
      </c>
    </row>
    <row r="1528" spans="1:4" x14ac:dyDescent="0.25">
      <c r="A1528" t="s">
        <v>2414</v>
      </c>
      <c r="B1528" t="s">
        <v>2873</v>
      </c>
      <c r="C1528" t="s">
        <v>2697</v>
      </c>
      <c r="D1528">
        <v>3.0240519899999998</v>
      </c>
    </row>
    <row r="1529" spans="1:4" x14ac:dyDescent="0.25">
      <c r="A1529" t="s">
        <v>2414</v>
      </c>
      <c r="B1529" t="s">
        <v>2873</v>
      </c>
      <c r="C1529" t="s">
        <v>2698</v>
      </c>
      <c r="D1529">
        <v>5.4629985400000001</v>
      </c>
    </row>
    <row r="1530" spans="1:4" x14ac:dyDescent="0.25">
      <c r="A1530" t="s">
        <v>2414</v>
      </c>
      <c r="B1530" t="s">
        <v>2877</v>
      </c>
      <c r="C1530" t="s">
        <v>2690</v>
      </c>
      <c r="D1530">
        <v>6.9600354899999992</v>
      </c>
    </row>
    <row r="1531" spans="1:4" x14ac:dyDescent="0.25">
      <c r="A1531" t="s">
        <v>2414</v>
      </c>
      <c r="B1531" t="s">
        <v>2877</v>
      </c>
      <c r="C1531" t="s">
        <v>2944</v>
      </c>
      <c r="D1531">
        <v>231.69819797000002</v>
      </c>
    </row>
    <row r="1532" spans="1:4" x14ac:dyDescent="0.25">
      <c r="A1532" t="s">
        <v>2414</v>
      </c>
      <c r="B1532" t="s">
        <v>2877</v>
      </c>
      <c r="C1532" t="s">
        <v>2691</v>
      </c>
      <c r="D1532">
        <v>34.255754100000011</v>
      </c>
    </row>
    <row r="1533" spans="1:4" x14ac:dyDescent="0.25">
      <c r="A1533" t="s">
        <v>2414</v>
      </c>
      <c r="B1533" t="s">
        <v>2877</v>
      </c>
      <c r="C1533" t="s">
        <v>2692</v>
      </c>
      <c r="D1533">
        <v>79.847721129999996</v>
      </c>
    </row>
    <row r="1534" spans="1:4" x14ac:dyDescent="0.25">
      <c r="A1534" t="s">
        <v>2414</v>
      </c>
      <c r="B1534" t="s">
        <v>2877</v>
      </c>
      <c r="C1534" t="s">
        <v>2693</v>
      </c>
      <c r="D1534">
        <v>238.82038387</v>
      </c>
    </row>
    <row r="1535" spans="1:4" x14ac:dyDescent="0.25">
      <c r="A1535" t="s">
        <v>2414</v>
      </c>
      <c r="B1535" t="s">
        <v>2877</v>
      </c>
      <c r="C1535" t="s">
        <v>2694</v>
      </c>
      <c r="D1535">
        <v>17.718463880000002</v>
      </c>
    </row>
    <row r="1536" spans="1:4" x14ac:dyDescent="0.25">
      <c r="A1536" t="s">
        <v>2414</v>
      </c>
      <c r="B1536" t="s">
        <v>2877</v>
      </c>
      <c r="C1536" t="s">
        <v>2695</v>
      </c>
      <c r="D1536">
        <v>2.9264115899999998</v>
      </c>
    </row>
    <row r="1537" spans="1:4" x14ac:dyDescent="0.25">
      <c r="A1537" t="s">
        <v>2414</v>
      </c>
      <c r="B1537" t="s">
        <v>2871</v>
      </c>
      <c r="C1537" t="s">
        <v>2690</v>
      </c>
      <c r="D1537">
        <v>4.9559019900000001</v>
      </c>
    </row>
    <row r="1538" spans="1:4" x14ac:dyDescent="0.25">
      <c r="A1538" t="s">
        <v>2414</v>
      </c>
      <c r="B1538" t="s">
        <v>2871</v>
      </c>
      <c r="C1538" t="s">
        <v>2691</v>
      </c>
      <c r="D1538">
        <v>10.595170009999999</v>
      </c>
    </row>
    <row r="1539" spans="1:4" x14ac:dyDescent="0.25">
      <c r="A1539" t="s">
        <v>2414</v>
      </c>
      <c r="B1539" t="s">
        <v>2871</v>
      </c>
      <c r="C1539" t="s">
        <v>2692</v>
      </c>
      <c r="D1539">
        <v>0.72777376999999999</v>
      </c>
    </row>
    <row r="1540" spans="1:4" x14ac:dyDescent="0.25">
      <c r="A1540" t="s">
        <v>2414</v>
      </c>
      <c r="B1540" t="s">
        <v>2871</v>
      </c>
      <c r="C1540" t="s">
        <v>2693</v>
      </c>
      <c r="D1540">
        <v>13.52977534</v>
      </c>
    </row>
    <row r="1541" spans="1:4" x14ac:dyDescent="0.25">
      <c r="A1541" t="s">
        <v>2414</v>
      </c>
      <c r="B1541" t="s">
        <v>2871</v>
      </c>
      <c r="C1541" t="s">
        <v>2694</v>
      </c>
      <c r="D1541">
        <v>2.1189124700000002</v>
      </c>
    </row>
    <row r="1542" spans="1:4" x14ac:dyDescent="0.25">
      <c r="A1542" t="s">
        <v>2956</v>
      </c>
      <c r="B1542" t="s">
        <v>2876</v>
      </c>
      <c r="C1542" t="s">
        <v>2690</v>
      </c>
      <c r="D1542">
        <v>2.6011873700000008</v>
      </c>
    </row>
    <row r="1543" spans="1:4" x14ac:dyDescent="0.25">
      <c r="A1543" t="s">
        <v>2956</v>
      </c>
      <c r="B1543" t="s">
        <v>2876</v>
      </c>
      <c r="C1543" t="s">
        <v>2691</v>
      </c>
      <c r="D1543">
        <v>0.24324931999999999</v>
      </c>
    </row>
    <row r="1544" spans="1:4" x14ac:dyDescent="0.25">
      <c r="A1544" t="s">
        <v>2956</v>
      </c>
      <c r="B1544" t="s">
        <v>2872</v>
      </c>
      <c r="C1544" t="s">
        <v>2690</v>
      </c>
      <c r="D1544">
        <v>662.59215248999976</v>
      </c>
    </row>
    <row r="1545" spans="1:4" x14ac:dyDescent="0.25">
      <c r="A1545" t="s">
        <v>2956</v>
      </c>
      <c r="B1545" t="s">
        <v>2872</v>
      </c>
      <c r="C1545" t="s">
        <v>2944</v>
      </c>
      <c r="D1545">
        <v>2.4892809200000001</v>
      </c>
    </row>
    <row r="1546" spans="1:4" x14ac:dyDescent="0.25">
      <c r="A1546" t="s">
        <v>2956</v>
      </c>
      <c r="B1546" t="s">
        <v>2872</v>
      </c>
      <c r="C1546" t="s">
        <v>2691</v>
      </c>
      <c r="D1546">
        <v>838.06128715999955</v>
      </c>
    </row>
    <row r="1547" spans="1:4" x14ac:dyDescent="0.25">
      <c r="A1547" t="s">
        <v>2956</v>
      </c>
      <c r="B1547" t="s">
        <v>2872</v>
      </c>
      <c r="C1547" t="s">
        <v>2692</v>
      </c>
      <c r="D1547">
        <v>246.31224642999999</v>
      </c>
    </row>
    <row r="1548" spans="1:4" x14ac:dyDescent="0.25">
      <c r="A1548" t="s">
        <v>2956</v>
      </c>
      <c r="B1548" t="s">
        <v>2872</v>
      </c>
      <c r="C1548" t="s">
        <v>2693</v>
      </c>
      <c r="D1548">
        <v>11.13487213</v>
      </c>
    </row>
    <row r="1549" spans="1:4" x14ac:dyDescent="0.25">
      <c r="A1549" t="s">
        <v>2956</v>
      </c>
      <c r="B1549" t="s">
        <v>2872</v>
      </c>
      <c r="C1549" t="s">
        <v>2694</v>
      </c>
      <c r="D1549">
        <v>5.0114336799999997</v>
      </c>
    </row>
    <row r="1550" spans="1:4" x14ac:dyDescent="0.25">
      <c r="A1550" t="s">
        <v>2956</v>
      </c>
      <c r="B1550" t="s">
        <v>2872</v>
      </c>
      <c r="C1550" t="s">
        <v>2697</v>
      </c>
      <c r="D1550">
        <v>8.1195742099999997</v>
      </c>
    </row>
    <row r="1551" spans="1:4" x14ac:dyDescent="0.25">
      <c r="A1551" t="s">
        <v>2956</v>
      </c>
      <c r="B1551" t="s">
        <v>2870</v>
      </c>
      <c r="C1551" t="s">
        <v>2690</v>
      </c>
      <c r="D1551">
        <v>36.202895609999985</v>
      </c>
    </row>
    <row r="1552" spans="1:4" x14ac:dyDescent="0.25">
      <c r="A1552" t="s">
        <v>2956</v>
      </c>
      <c r="B1552" t="s">
        <v>2870</v>
      </c>
      <c r="C1552" t="s">
        <v>2691</v>
      </c>
      <c r="D1552">
        <v>34.907213110000001</v>
      </c>
    </row>
    <row r="1553" spans="1:4" x14ac:dyDescent="0.25">
      <c r="A1553" t="s">
        <v>2956</v>
      </c>
      <c r="B1553" t="s">
        <v>2870</v>
      </c>
      <c r="C1553" t="s">
        <v>2692</v>
      </c>
      <c r="D1553">
        <v>1.52878059</v>
      </c>
    </row>
    <row r="1554" spans="1:4" x14ac:dyDescent="0.25">
      <c r="A1554" t="s">
        <v>2956</v>
      </c>
      <c r="B1554" t="s">
        <v>2874</v>
      </c>
      <c r="C1554" t="s">
        <v>2690</v>
      </c>
      <c r="D1554">
        <v>4.9139982100000008</v>
      </c>
    </row>
    <row r="1555" spans="1:4" x14ac:dyDescent="0.25">
      <c r="A1555" t="s">
        <v>2956</v>
      </c>
      <c r="B1555" t="s">
        <v>2874</v>
      </c>
      <c r="C1555" t="s">
        <v>2691</v>
      </c>
      <c r="D1555">
        <v>0.34892239000000003</v>
      </c>
    </row>
    <row r="1556" spans="1:4" x14ac:dyDescent="0.25">
      <c r="A1556" t="s">
        <v>2956</v>
      </c>
      <c r="B1556" t="s">
        <v>2874</v>
      </c>
      <c r="C1556" t="s">
        <v>2692</v>
      </c>
      <c r="D1556">
        <v>17.75733185</v>
      </c>
    </row>
    <row r="1557" spans="1:4" x14ac:dyDescent="0.25">
      <c r="A1557" t="s">
        <v>2956</v>
      </c>
      <c r="B1557" t="s">
        <v>2875</v>
      </c>
      <c r="C1557" t="s">
        <v>2690</v>
      </c>
      <c r="D1557">
        <v>11.453601840000001</v>
      </c>
    </row>
    <row r="1558" spans="1:4" x14ac:dyDescent="0.25">
      <c r="A1558" t="s">
        <v>2956</v>
      </c>
      <c r="B1558" t="s">
        <v>2875</v>
      </c>
      <c r="C1558" t="s">
        <v>2691</v>
      </c>
      <c r="D1558">
        <v>27.36769133</v>
      </c>
    </row>
    <row r="1559" spans="1:4" x14ac:dyDescent="0.25">
      <c r="A1559" t="s">
        <v>2956</v>
      </c>
      <c r="B1559" t="s">
        <v>2875</v>
      </c>
      <c r="C1559" t="s">
        <v>2692</v>
      </c>
      <c r="D1559">
        <v>53.366829950000003</v>
      </c>
    </row>
    <row r="1560" spans="1:4" x14ac:dyDescent="0.25">
      <c r="A1560" t="s">
        <v>2956</v>
      </c>
      <c r="B1560" t="s">
        <v>2875</v>
      </c>
      <c r="C1560" t="s">
        <v>2693</v>
      </c>
      <c r="D1560">
        <v>186.25831346999999</v>
      </c>
    </row>
    <row r="1561" spans="1:4" x14ac:dyDescent="0.25">
      <c r="A1561" t="s">
        <v>2956</v>
      </c>
      <c r="B1561" t="s">
        <v>2875</v>
      </c>
      <c r="C1561" t="s">
        <v>2698</v>
      </c>
      <c r="D1561">
        <v>1.32887595</v>
      </c>
    </row>
    <row r="1562" spans="1:4" x14ac:dyDescent="0.25">
      <c r="A1562" t="s">
        <v>2956</v>
      </c>
      <c r="B1562" t="s">
        <v>2878</v>
      </c>
      <c r="C1562" t="s">
        <v>2690</v>
      </c>
      <c r="D1562">
        <v>0.41669035000000004</v>
      </c>
    </row>
    <row r="1563" spans="1:4" x14ac:dyDescent="0.25">
      <c r="A1563" t="s">
        <v>2956</v>
      </c>
      <c r="B1563" t="s">
        <v>2869</v>
      </c>
      <c r="C1563" t="s">
        <v>2690</v>
      </c>
      <c r="D1563">
        <v>540.93837873000098</v>
      </c>
    </row>
    <row r="1564" spans="1:4" x14ac:dyDescent="0.25">
      <c r="A1564" t="s">
        <v>2956</v>
      </c>
      <c r="B1564" t="s">
        <v>2869</v>
      </c>
      <c r="C1564" t="s">
        <v>2944</v>
      </c>
      <c r="D1564">
        <v>5.1973075799999995</v>
      </c>
    </row>
    <row r="1565" spans="1:4" x14ac:dyDescent="0.25">
      <c r="A1565" t="s">
        <v>2956</v>
      </c>
      <c r="B1565" t="s">
        <v>2869</v>
      </c>
      <c r="C1565" t="s">
        <v>2691</v>
      </c>
      <c r="D1565">
        <v>1167.5031182300036</v>
      </c>
    </row>
    <row r="1566" spans="1:4" x14ac:dyDescent="0.25">
      <c r="A1566" t="s">
        <v>2956</v>
      </c>
      <c r="B1566" t="s">
        <v>2869</v>
      </c>
      <c r="C1566" t="s">
        <v>2692</v>
      </c>
      <c r="D1566">
        <v>214.38380443000003</v>
      </c>
    </row>
    <row r="1567" spans="1:4" x14ac:dyDescent="0.25">
      <c r="A1567" t="s">
        <v>2956</v>
      </c>
      <c r="B1567" t="s">
        <v>2869</v>
      </c>
      <c r="C1567" t="s">
        <v>2693</v>
      </c>
      <c r="D1567">
        <v>18.807125020000004</v>
      </c>
    </row>
    <row r="1568" spans="1:4" x14ac:dyDescent="0.25">
      <c r="A1568" t="s">
        <v>2956</v>
      </c>
      <c r="B1568" t="s">
        <v>2869</v>
      </c>
      <c r="C1568" t="s">
        <v>2694</v>
      </c>
      <c r="D1568">
        <v>9.7837923700000005</v>
      </c>
    </row>
    <row r="1569" spans="1:4" x14ac:dyDescent="0.25">
      <c r="A1569" t="s">
        <v>2956</v>
      </c>
      <c r="B1569" t="s">
        <v>2869</v>
      </c>
      <c r="C1569" t="s">
        <v>2695</v>
      </c>
      <c r="D1569">
        <v>0.37554332000000001</v>
      </c>
    </row>
    <row r="1570" spans="1:4" x14ac:dyDescent="0.25">
      <c r="A1570" t="s">
        <v>2956</v>
      </c>
      <c r="B1570" t="s">
        <v>2869</v>
      </c>
      <c r="C1570" t="s">
        <v>2696</v>
      </c>
      <c r="D1570">
        <v>1.4852516500000001</v>
      </c>
    </row>
    <row r="1571" spans="1:4" x14ac:dyDescent="0.25">
      <c r="A1571" t="s">
        <v>2956</v>
      </c>
      <c r="B1571" t="s">
        <v>2869</v>
      </c>
      <c r="C1571" t="s">
        <v>2697</v>
      </c>
      <c r="D1571">
        <v>0.22997663999999998</v>
      </c>
    </row>
    <row r="1572" spans="1:4" x14ac:dyDescent="0.25">
      <c r="A1572" t="s">
        <v>2956</v>
      </c>
      <c r="B1572" t="s">
        <v>2869</v>
      </c>
      <c r="C1572" t="s">
        <v>2698</v>
      </c>
      <c r="D1572">
        <v>0.51614806000000002</v>
      </c>
    </row>
    <row r="1573" spans="1:4" x14ac:dyDescent="0.25">
      <c r="A1573" t="s">
        <v>2956</v>
      </c>
      <c r="B1573" t="s">
        <v>2873</v>
      </c>
      <c r="C1573" t="s">
        <v>2690</v>
      </c>
      <c r="D1573">
        <v>12.374514949999998</v>
      </c>
    </row>
    <row r="1574" spans="1:4" x14ac:dyDescent="0.25">
      <c r="A1574" t="s">
        <v>2956</v>
      </c>
      <c r="B1574" t="s">
        <v>2873</v>
      </c>
      <c r="C1574" t="s">
        <v>2944</v>
      </c>
      <c r="D1574">
        <v>5.2013050299999994</v>
      </c>
    </row>
    <row r="1575" spans="1:4" x14ac:dyDescent="0.25">
      <c r="A1575" t="s">
        <v>2956</v>
      </c>
      <c r="B1575" t="s">
        <v>2873</v>
      </c>
      <c r="C1575" t="s">
        <v>2691</v>
      </c>
      <c r="D1575">
        <v>19.972384649999999</v>
      </c>
    </row>
    <row r="1576" spans="1:4" x14ac:dyDescent="0.25">
      <c r="A1576" t="s">
        <v>2956</v>
      </c>
      <c r="B1576" t="s">
        <v>2873</v>
      </c>
      <c r="C1576" t="s">
        <v>2692</v>
      </c>
      <c r="D1576">
        <v>3.6142890699999999</v>
      </c>
    </row>
    <row r="1577" spans="1:4" x14ac:dyDescent="0.25">
      <c r="A1577" t="s">
        <v>2956</v>
      </c>
      <c r="B1577" t="s">
        <v>2873</v>
      </c>
      <c r="C1577" t="s">
        <v>2693</v>
      </c>
      <c r="D1577">
        <v>2.65405414</v>
      </c>
    </row>
    <row r="1578" spans="1:4" x14ac:dyDescent="0.25">
      <c r="A1578" t="s">
        <v>2956</v>
      </c>
      <c r="B1578" t="s">
        <v>2873</v>
      </c>
      <c r="C1578" t="s">
        <v>2695</v>
      </c>
      <c r="D1578">
        <v>0.33823395000000001</v>
      </c>
    </row>
    <row r="1579" spans="1:4" x14ac:dyDescent="0.25">
      <c r="A1579" t="s">
        <v>2956</v>
      </c>
      <c r="B1579" t="s">
        <v>2873</v>
      </c>
      <c r="C1579" t="s">
        <v>2696</v>
      </c>
      <c r="D1579">
        <v>38.99</v>
      </c>
    </row>
    <row r="1580" spans="1:4" x14ac:dyDescent="0.25">
      <c r="A1580" t="s">
        <v>2956</v>
      </c>
      <c r="B1580" t="s">
        <v>2877</v>
      </c>
      <c r="C1580" t="s">
        <v>2690</v>
      </c>
      <c r="D1580">
        <v>286.09790288999994</v>
      </c>
    </row>
    <row r="1581" spans="1:4" x14ac:dyDescent="0.25">
      <c r="A1581" t="s">
        <v>2956</v>
      </c>
      <c r="B1581" t="s">
        <v>2877</v>
      </c>
      <c r="C1581" t="s">
        <v>2944</v>
      </c>
      <c r="D1581">
        <v>303.8454233999999</v>
      </c>
    </row>
    <row r="1582" spans="1:4" x14ac:dyDescent="0.25">
      <c r="A1582" t="s">
        <v>2956</v>
      </c>
      <c r="B1582" t="s">
        <v>2877</v>
      </c>
      <c r="C1582" t="s">
        <v>2691</v>
      </c>
      <c r="D1582">
        <v>533.19665244000009</v>
      </c>
    </row>
    <row r="1583" spans="1:4" x14ac:dyDescent="0.25">
      <c r="A1583" t="s">
        <v>2956</v>
      </c>
      <c r="B1583" t="s">
        <v>2877</v>
      </c>
      <c r="C1583" t="s">
        <v>2692</v>
      </c>
      <c r="D1583">
        <v>750.11904746999971</v>
      </c>
    </row>
    <row r="1584" spans="1:4" x14ac:dyDescent="0.25">
      <c r="A1584" t="s">
        <v>2956</v>
      </c>
      <c r="B1584" t="s">
        <v>2877</v>
      </c>
      <c r="C1584" t="s">
        <v>2693</v>
      </c>
      <c r="D1584">
        <v>394.8385119400001</v>
      </c>
    </row>
    <row r="1585" spans="1:4" x14ac:dyDescent="0.25">
      <c r="A1585" t="s">
        <v>2956</v>
      </c>
      <c r="B1585" t="s">
        <v>2877</v>
      </c>
      <c r="C1585" t="s">
        <v>2694</v>
      </c>
      <c r="D1585">
        <v>285.29116473000005</v>
      </c>
    </row>
    <row r="1586" spans="1:4" x14ac:dyDescent="0.25">
      <c r="A1586" t="s">
        <v>2956</v>
      </c>
      <c r="B1586" t="s">
        <v>2877</v>
      </c>
      <c r="C1586" t="s">
        <v>2695</v>
      </c>
      <c r="D1586">
        <v>57.241868080000003</v>
      </c>
    </row>
    <row r="1587" spans="1:4" x14ac:dyDescent="0.25">
      <c r="A1587" t="s">
        <v>2956</v>
      </c>
      <c r="B1587" t="s">
        <v>2877</v>
      </c>
      <c r="C1587" t="s">
        <v>2696</v>
      </c>
      <c r="D1587">
        <v>31.277492450000004</v>
      </c>
    </row>
    <row r="1588" spans="1:4" x14ac:dyDescent="0.25">
      <c r="A1588" t="s">
        <v>2956</v>
      </c>
      <c r="B1588" t="s">
        <v>2877</v>
      </c>
      <c r="C1588" t="s">
        <v>2697</v>
      </c>
      <c r="D1588">
        <v>4.4469000400000001</v>
      </c>
    </row>
    <row r="1589" spans="1:4" x14ac:dyDescent="0.25">
      <c r="A1589" t="s">
        <v>2956</v>
      </c>
      <c r="B1589" t="s">
        <v>2877</v>
      </c>
      <c r="C1589" t="s">
        <v>2698</v>
      </c>
      <c r="D1589">
        <v>30.915015929999996</v>
      </c>
    </row>
    <row r="1590" spans="1:4" x14ac:dyDescent="0.25">
      <c r="A1590" t="s">
        <v>2956</v>
      </c>
      <c r="B1590" t="s">
        <v>2871</v>
      </c>
      <c r="C1590" t="s">
        <v>2690</v>
      </c>
      <c r="D1590">
        <v>15094.838874679986</v>
      </c>
    </row>
    <row r="1591" spans="1:4" x14ac:dyDescent="0.25">
      <c r="A1591" t="s">
        <v>2956</v>
      </c>
      <c r="B1591" t="s">
        <v>2871</v>
      </c>
      <c r="C1591" t="s">
        <v>2944</v>
      </c>
      <c r="D1591">
        <v>10242.042056449989</v>
      </c>
    </row>
    <row r="1592" spans="1:4" x14ac:dyDescent="0.25">
      <c r="A1592" t="s">
        <v>2956</v>
      </c>
      <c r="B1592" t="s">
        <v>2871</v>
      </c>
      <c r="C1592" t="s">
        <v>2691</v>
      </c>
      <c r="D1592">
        <v>13503.822531169999</v>
      </c>
    </row>
    <row r="1593" spans="1:4" x14ac:dyDescent="0.25">
      <c r="A1593" t="s">
        <v>2956</v>
      </c>
      <c r="B1593" t="s">
        <v>2871</v>
      </c>
      <c r="C1593" t="s">
        <v>2692</v>
      </c>
      <c r="D1593">
        <v>15624.669323009975</v>
      </c>
    </row>
    <row r="1594" spans="1:4" x14ac:dyDescent="0.25">
      <c r="A1594" t="s">
        <v>2956</v>
      </c>
      <c r="B1594" t="s">
        <v>2871</v>
      </c>
      <c r="C1594" t="s">
        <v>2693</v>
      </c>
      <c r="D1594">
        <v>2816.5806501699954</v>
      </c>
    </row>
    <row r="1595" spans="1:4" x14ac:dyDescent="0.25">
      <c r="A1595" t="s">
        <v>2956</v>
      </c>
      <c r="B1595" t="s">
        <v>2871</v>
      </c>
      <c r="C1595" t="s">
        <v>2694</v>
      </c>
      <c r="D1595">
        <v>1605.7169755399998</v>
      </c>
    </row>
    <row r="1596" spans="1:4" x14ac:dyDescent="0.25">
      <c r="A1596" t="s">
        <v>2956</v>
      </c>
      <c r="B1596" t="s">
        <v>2871</v>
      </c>
      <c r="C1596" t="s">
        <v>2695</v>
      </c>
      <c r="D1596">
        <v>877.38953258000038</v>
      </c>
    </row>
    <row r="1597" spans="1:4" x14ac:dyDescent="0.25">
      <c r="A1597" t="s">
        <v>2956</v>
      </c>
      <c r="B1597" t="s">
        <v>2871</v>
      </c>
      <c r="C1597" t="s">
        <v>2696</v>
      </c>
      <c r="D1597">
        <v>561.03241484000011</v>
      </c>
    </row>
    <row r="1598" spans="1:4" x14ac:dyDescent="0.25">
      <c r="A1598" t="s">
        <v>2956</v>
      </c>
      <c r="B1598" t="s">
        <v>2871</v>
      </c>
      <c r="C1598" t="s">
        <v>2697</v>
      </c>
      <c r="D1598">
        <v>436.94038912999991</v>
      </c>
    </row>
    <row r="1599" spans="1:4" x14ac:dyDescent="0.25">
      <c r="A1599" t="s">
        <v>2956</v>
      </c>
      <c r="B1599" t="s">
        <v>2871</v>
      </c>
      <c r="C1599" t="s">
        <v>2698</v>
      </c>
      <c r="D1599">
        <v>895.04791331999991</v>
      </c>
    </row>
    <row r="1600" spans="1:4" x14ac:dyDescent="0.25">
      <c r="A1600" t="s">
        <v>2406</v>
      </c>
      <c r="B1600" t="s">
        <v>2876</v>
      </c>
      <c r="C1600" t="s">
        <v>2706</v>
      </c>
      <c r="D1600">
        <v>15.263391624151362</v>
      </c>
    </row>
    <row r="1601" spans="1:4" x14ac:dyDescent="0.25">
      <c r="A1601" t="s">
        <v>2406</v>
      </c>
      <c r="B1601" t="s">
        <v>2872</v>
      </c>
      <c r="C1601" t="s">
        <v>2706</v>
      </c>
      <c r="D1601">
        <v>44.978989025734833</v>
      </c>
    </row>
    <row r="1602" spans="1:4" x14ac:dyDescent="0.25">
      <c r="A1602" t="s">
        <v>2406</v>
      </c>
      <c r="B1602" t="s">
        <v>2870</v>
      </c>
      <c r="C1602" t="s">
        <v>2706</v>
      </c>
      <c r="D1602">
        <v>25.335320964561401</v>
      </c>
    </row>
    <row r="1603" spans="1:4" x14ac:dyDescent="0.25">
      <c r="A1603" t="s">
        <v>2406</v>
      </c>
      <c r="B1603" t="s">
        <v>2874</v>
      </c>
      <c r="C1603" t="s">
        <v>2706</v>
      </c>
      <c r="D1603">
        <v>50.577821974551476</v>
      </c>
    </row>
    <row r="1604" spans="1:4" x14ac:dyDescent="0.25">
      <c r="A1604" t="s">
        <v>2406</v>
      </c>
      <c r="B1604" t="s">
        <v>2875</v>
      </c>
      <c r="C1604" t="s">
        <v>2706</v>
      </c>
      <c r="D1604">
        <v>33.167997289759988</v>
      </c>
    </row>
    <row r="1605" spans="1:4" x14ac:dyDescent="0.25">
      <c r="A1605" t="s">
        <v>2406</v>
      </c>
      <c r="B1605" t="s">
        <v>2878</v>
      </c>
      <c r="C1605" t="s">
        <v>2706</v>
      </c>
      <c r="D1605">
        <v>7.0110627975020847</v>
      </c>
    </row>
    <row r="1606" spans="1:4" x14ac:dyDescent="0.25">
      <c r="A1606" t="s">
        <v>2406</v>
      </c>
      <c r="B1606" t="s">
        <v>2869</v>
      </c>
      <c r="C1606" t="s">
        <v>2706</v>
      </c>
      <c r="D1606">
        <v>33.475244112453638</v>
      </c>
    </row>
    <row r="1607" spans="1:4" x14ac:dyDescent="0.25">
      <c r="A1607" t="s">
        <v>2406</v>
      </c>
      <c r="B1607" t="s">
        <v>2873</v>
      </c>
      <c r="C1607" t="s">
        <v>2706</v>
      </c>
      <c r="D1607">
        <v>37.924735690119249</v>
      </c>
    </row>
    <row r="1608" spans="1:4" x14ac:dyDescent="0.25">
      <c r="A1608" t="s">
        <v>2406</v>
      </c>
      <c r="B1608" t="s">
        <v>2877</v>
      </c>
      <c r="C1608" t="s">
        <v>2706</v>
      </c>
      <c r="D1608">
        <v>33.599171978192871</v>
      </c>
    </row>
    <row r="1609" spans="1:4" x14ac:dyDescent="0.25">
      <c r="A1609" t="s">
        <v>2406</v>
      </c>
      <c r="B1609" t="s">
        <v>2871</v>
      </c>
      <c r="C1609" t="s">
        <v>2706</v>
      </c>
      <c r="D1609">
        <v>20.837112941426199</v>
      </c>
    </row>
    <row r="1610" spans="1:4" x14ac:dyDescent="0.25">
      <c r="A1610" t="s">
        <v>2411</v>
      </c>
      <c r="B1610" t="s">
        <v>2876</v>
      </c>
      <c r="C1610" t="s">
        <v>2706</v>
      </c>
      <c r="D1610">
        <v>38.305893921155132</v>
      </c>
    </row>
    <row r="1611" spans="1:4" x14ac:dyDescent="0.25">
      <c r="A1611" t="s">
        <v>2411</v>
      </c>
      <c r="B1611" t="s">
        <v>2872</v>
      </c>
      <c r="C1611" t="s">
        <v>2706</v>
      </c>
      <c r="D1611">
        <v>33.86567864979088</v>
      </c>
    </row>
    <row r="1612" spans="1:4" x14ac:dyDescent="0.25">
      <c r="A1612" t="s">
        <v>2411</v>
      </c>
      <c r="B1612" t="s">
        <v>2870</v>
      </c>
      <c r="C1612" t="s">
        <v>2706</v>
      </c>
      <c r="D1612">
        <v>50.915062929777058</v>
      </c>
    </row>
    <row r="1613" spans="1:4" x14ac:dyDescent="0.25">
      <c r="A1613" t="s">
        <v>2411</v>
      </c>
      <c r="B1613" t="s">
        <v>2874</v>
      </c>
      <c r="C1613" t="s">
        <v>2706</v>
      </c>
      <c r="D1613">
        <v>43.42244144906838</v>
      </c>
    </row>
    <row r="1614" spans="1:4" x14ac:dyDescent="0.25">
      <c r="A1614" t="s">
        <v>2411</v>
      </c>
      <c r="B1614" t="s">
        <v>2875</v>
      </c>
      <c r="C1614" t="s">
        <v>2706</v>
      </c>
      <c r="D1614">
        <v>39.078091390350188</v>
      </c>
    </row>
    <row r="1615" spans="1:4" x14ac:dyDescent="0.25">
      <c r="A1615" t="s">
        <v>2411</v>
      </c>
      <c r="B1615" t="s">
        <v>2878</v>
      </c>
      <c r="C1615" t="s">
        <v>2706</v>
      </c>
      <c r="D1615">
        <v>43.333064374671956</v>
      </c>
    </row>
    <row r="1616" spans="1:4" x14ac:dyDescent="0.25">
      <c r="A1616" t="s">
        <v>2411</v>
      </c>
      <c r="B1616" t="s">
        <v>2869</v>
      </c>
      <c r="C1616" t="s">
        <v>2706</v>
      </c>
      <c r="D1616">
        <v>60.264815631973903</v>
      </c>
    </row>
    <row r="1617" spans="1:4" x14ac:dyDescent="0.25">
      <c r="A1617" t="s">
        <v>2411</v>
      </c>
      <c r="B1617" t="s">
        <v>2873</v>
      </c>
      <c r="C1617" t="s">
        <v>2706</v>
      </c>
      <c r="D1617">
        <v>48.085611031328042</v>
      </c>
    </row>
    <row r="1618" spans="1:4" x14ac:dyDescent="0.25">
      <c r="A1618" t="s">
        <v>2411</v>
      </c>
      <c r="B1618" t="s">
        <v>2877</v>
      </c>
      <c r="C1618" t="s">
        <v>2706</v>
      </c>
      <c r="D1618">
        <v>37.060014126368102</v>
      </c>
    </row>
    <row r="1619" spans="1:4" x14ac:dyDescent="0.25">
      <c r="A1619" t="s">
        <v>2411</v>
      </c>
      <c r="B1619" t="s">
        <v>2871</v>
      </c>
      <c r="C1619" t="s">
        <v>2706</v>
      </c>
      <c r="D1619">
        <v>38.668816126478838</v>
      </c>
    </row>
    <row r="1620" spans="1:4" x14ac:dyDescent="0.25">
      <c r="A1620" t="s">
        <v>2412</v>
      </c>
      <c r="B1620" t="s">
        <v>2876</v>
      </c>
      <c r="C1620" t="s">
        <v>2706</v>
      </c>
      <c r="D1620">
        <v>60.382841644975869</v>
      </c>
    </row>
    <row r="1621" spans="1:4" x14ac:dyDescent="0.25">
      <c r="A1621" t="s">
        <v>2412</v>
      </c>
      <c r="B1621" t="s">
        <v>2872</v>
      </c>
      <c r="C1621" t="s">
        <v>2706</v>
      </c>
      <c r="D1621">
        <v>63.293531096315526</v>
      </c>
    </row>
    <row r="1622" spans="1:4" x14ac:dyDescent="0.25">
      <c r="A1622" t="s">
        <v>2412</v>
      </c>
      <c r="B1622" t="s">
        <v>2870</v>
      </c>
      <c r="C1622" t="s">
        <v>2706</v>
      </c>
      <c r="D1622">
        <v>29.812327020386743</v>
      </c>
    </row>
    <row r="1623" spans="1:4" x14ac:dyDescent="0.25">
      <c r="A1623" t="s">
        <v>2412</v>
      </c>
      <c r="B1623" t="s">
        <v>2874</v>
      </c>
      <c r="C1623" t="s">
        <v>2706</v>
      </c>
      <c r="D1623">
        <v>49.566911755564519</v>
      </c>
    </row>
    <row r="1624" spans="1:4" x14ac:dyDescent="0.25">
      <c r="A1624" t="s">
        <v>2412</v>
      </c>
      <c r="B1624" t="s">
        <v>2875</v>
      </c>
      <c r="C1624" t="s">
        <v>2706</v>
      </c>
      <c r="D1624">
        <v>54.025764590148242</v>
      </c>
    </row>
    <row r="1625" spans="1:4" x14ac:dyDescent="0.25">
      <c r="A1625" t="s">
        <v>2412</v>
      </c>
      <c r="B1625" t="s">
        <v>2878</v>
      </c>
      <c r="C1625" t="s">
        <v>2706</v>
      </c>
      <c r="D1625">
        <v>41.602004058383848</v>
      </c>
    </row>
    <row r="1626" spans="1:4" x14ac:dyDescent="0.25">
      <c r="A1626" t="s">
        <v>2412</v>
      </c>
      <c r="B1626" t="s">
        <v>2869</v>
      </c>
      <c r="C1626" t="s">
        <v>2706</v>
      </c>
      <c r="D1626">
        <v>57.114925125575454</v>
      </c>
    </row>
    <row r="1627" spans="1:4" x14ac:dyDescent="0.25">
      <c r="A1627" t="s">
        <v>2412</v>
      </c>
      <c r="B1627" t="s">
        <v>2873</v>
      </c>
      <c r="C1627" t="s">
        <v>2706</v>
      </c>
      <c r="D1627">
        <v>65.416801391450193</v>
      </c>
    </row>
    <row r="1628" spans="1:4" x14ac:dyDescent="0.25">
      <c r="A1628" t="s">
        <v>2412</v>
      </c>
      <c r="B1628" t="s">
        <v>2877</v>
      </c>
      <c r="C1628" t="s">
        <v>2706</v>
      </c>
      <c r="D1628">
        <v>49.827331570742466</v>
      </c>
    </row>
    <row r="1629" spans="1:4" x14ac:dyDescent="0.25">
      <c r="A1629" t="s">
        <v>2412</v>
      </c>
      <c r="B1629" t="s">
        <v>2871</v>
      </c>
      <c r="C1629" t="s">
        <v>2706</v>
      </c>
      <c r="D1629">
        <v>37.110255738597573</v>
      </c>
    </row>
    <row r="1630" spans="1:4" x14ac:dyDescent="0.25">
      <c r="A1630" t="s">
        <v>2413</v>
      </c>
      <c r="B1630" t="s">
        <v>2876</v>
      </c>
      <c r="C1630" t="s">
        <v>2706</v>
      </c>
      <c r="D1630">
        <v>45.765149288955755</v>
      </c>
    </row>
    <row r="1631" spans="1:4" x14ac:dyDescent="0.25">
      <c r="A1631" t="s">
        <v>2413</v>
      </c>
      <c r="B1631" t="s">
        <v>2872</v>
      </c>
      <c r="C1631" t="s">
        <v>2706</v>
      </c>
      <c r="D1631">
        <v>44.857452583984831</v>
      </c>
    </row>
    <row r="1632" spans="1:4" x14ac:dyDescent="0.25">
      <c r="A1632" t="s">
        <v>2413</v>
      </c>
      <c r="B1632" t="s">
        <v>2870</v>
      </c>
      <c r="C1632" t="s">
        <v>2706</v>
      </c>
      <c r="D1632">
        <v>50.218185249720079</v>
      </c>
    </row>
    <row r="1633" spans="1:4" x14ac:dyDescent="0.25">
      <c r="A1633" t="s">
        <v>2413</v>
      </c>
      <c r="B1633" t="s">
        <v>2874</v>
      </c>
      <c r="C1633" t="s">
        <v>2706</v>
      </c>
      <c r="D1633">
        <v>39.34224711483899</v>
      </c>
    </row>
    <row r="1634" spans="1:4" x14ac:dyDescent="0.25">
      <c r="A1634" t="s">
        <v>2413</v>
      </c>
      <c r="B1634" t="s">
        <v>2875</v>
      </c>
      <c r="C1634" t="s">
        <v>2706</v>
      </c>
      <c r="D1634">
        <v>44.44016482153522</v>
      </c>
    </row>
    <row r="1635" spans="1:4" x14ac:dyDescent="0.25">
      <c r="A1635" t="s">
        <v>2413</v>
      </c>
      <c r="B1635" t="s">
        <v>2878</v>
      </c>
      <c r="C1635" t="s">
        <v>2706</v>
      </c>
      <c r="D1635">
        <v>38.447990437565842</v>
      </c>
    </row>
    <row r="1636" spans="1:4" x14ac:dyDescent="0.25">
      <c r="A1636" t="s">
        <v>2413</v>
      </c>
      <c r="B1636" t="s">
        <v>2869</v>
      </c>
      <c r="C1636" t="s">
        <v>2706</v>
      </c>
      <c r="D1636">
        <v>59.287371323095563</v>
      </c>
    </row>
    <row r="1637" spans="1:4" x14ac:dyDescent="0.25">
      <c r="A1637" t="s">
        <v>2413</v>
      </c>
      <c r="B1637" t="s">
        <v>2873</v>
      </c>
      <c r="C1637" t="s">
        <v>2706</v>
      </c>
      <c r="D1637">
        <v>54.657530736735424</v>
      </c>
    </row>
    <row r="1638" spans="1:4" x14ac:dyDescent="0.25">
      <c r="A1638" t="s">
        <v>2413</v>
      </c>
      <c r="B1638" t="s">
        <v>2877</v>
      </c>
      <c r="C1638" t="s">
        <v>2706</v>
      </c>
      <c r="D1638">
        <v>35.751982142047666</v>
      </c>
    </row>
    <row r="1639" spans="1:4" x14ac:dyDescent="0.25">
      <c r="A1639" t="s">
        <v>2413</v>
      </c>
      <c r="B1639" t="s">
        <v>2871</v>
      </c>
      <c r="C1639" t="s">
        <v>2706</v>
      </c>
      <c r="D1639">
        <v>50.344940514987321</v>
      </c>
    </row>
    <row r="1640" spans="1:4" x14ac:dyDescent="0.25">
      <c r="A1640" t="s">
        <v>2414</v>
      </c>
      <c r="B1640" t="s">
        <v>2876</v>
      </c>
      <c r="C1640" t="s">
        <v>2706</v>
      </c>
      <c r="D1640">
        <v>54.544202410886513</v>
      </c>
    </row>
    <row r="1641" spans="1:4" x14ac:dyDescent="0.25">
      <c r="A1641" t="s">
        <v>2414</v>
      </c>
      <c r="B1641" t="s">
        <v>2872</v>
      </c>
      <c r="C1641" t="s">
        <v>2706</v>
      </c>
      <c r="D1641">
        <v>71.091666730161123</v>
      </c>
    </row>
    <row r="1642" spans="1:4" x14ac:dyDescent="0.25">
      <c r="A1642" t="s">
        <v>2414</v>
      </c>
      <c r="B1642" t="s">
        <v>2870</v>
      </c>
      <c r="C1642" t="s">
        <v>2706</v>
      </c>
      <c r="D1642">
        <v>36.787781497327785</v>
      </c>
    </row>
    <row r="1643" spans="1:4" x14ac:dyDescent="0.25">
      <c r="A1643" t="s">
        <v>2414</v>
      </c>
      <c r="B1643" t="s">
        <v>2874</v>
      </c>
      <c r="C1643" t="s">
        <v>2706</v>
      </c>
      <c r="D1643">
        <v>45.443395286546973</v>
      </c>
    </row>
    <row r="1644" spans="1:4" x14ac:dyDescent="0.25">
      <c r="A1644" t="s">
        <v>2414</v>
      </c>
      <c r="B1644" t="s">
        <v>2875</v>
      </c>
      <c r="C1644" t="s">
        <v>2706</v>
      </c>
      <c r="D1644">
        <v>52.881242238164901</v>
      </c>
    </row>
    <row r="1645" spans="1:4" x14ac:dyDescent="0.25">
      <c r="A1645" t="s">
        <v>2414</v>
      </c>
      <c r="B1645" t="s">
        <v>2878</v>
      </c>
      <c r="C1645" t="s">
        <v>2706</v>
      </c>
      <c r="D1645">
        <v>31.969881148821852</v>
      </c>
    </row>
    <row r="1646" spans="1:4" x14ac:dyDescent="0.25">
      <c r="A1646" t="s">
        <v>2414</v>
      </c>
      <c r="B1646" t="s">
        <v>2869</v>
      </c>
      <c r="C1646" t="s">
        <v>2706</v>
      </c>
      <c r="D1646">
        <v>59.836353039908069</v>
      </c>
    </row>
    <row r="1647" spans="1:4" x14ac:dyDescent="0.25">
      <c r="A1647" t="s">
        <v>2414</v>
      </c>
      <c r="B1647" t="s">
        <v>2873</v>
      </c>
      <c r="C1647" t="s">
        <v>2706</v>
      </c>
      <c r="D1647">
        <v>68.395733018551439</v>
      </c>
    </row>
    <row r="1648" spans="1:4" x14ac:dyDescent="0.25">
      <c r="A1648" t="s">
        <v>2414</v>
      </c>
      <c r="B1648" t="s">
        <v>2877</v>
      </c>
      <c r="C1648" t="s">
        <v>2706</v>
      </c>
      <c r="D1648">
        <v>75.99817393933391</v>
      </c>
    </row>
    <row r="1649" spans="1:4" x14ac:dyDescent="0.25">
      <c r="A1649" t="s">
        <v>2414</v>
      </c>
      <c r="B1649" t="s">
        <v>2871</v>
      </c>
      <c r="C1649" t="s">
        <v>2706</v>
      </c>
      <c r="D1649">
        <v>46.661172949260674</v>
      </c>
    </row>
    <row r="1650" spans="1:4" x14ac:dyDescent="0.25">
      <c r="A1650" t="s">
        <v>2956</v>
      </c>
      <c r="B1650" t="s">
        <v>2876</v>
      </c>
      <c r="C1650" t="s">
        <v>2706</v>
      </c>
      <c r="D1650">
        <v>5.0398925602287434</v>
      </c>
    </row>
    <row r="1651" spans="1:4" x14ac:dyDescent="0.25">
      <c r="A1651" t="s">
        <v>2956</v>
      </c>
      <c r="B1651" t="s">
        <v>2872</v>
      </c>
      <c r="C1651" t="s">
        <v>2706</v>
      </c>
      <c r="D1651">
        <v>27.271291013676148</v>
      </c>
    </row>
    <row r="1652" spans="1:4" x14ac:dyDescent="0.25">
      <c r="A1652" t="s">
        <v>2956</v>
      </c>
      <c r="B1652" t="s">
        <v>2870</v>
      </c>
      <c r="C1652" t="s">
        <v>2706</v>
      </c>
      <c r="D1652">
        <v>20.852586819070851</v>
      </c>
    </row>
    <row r="1653" spans="1:4" x14ac:dyDescent="0.25">
      <c r="A1653" t="s">
        <v>2956</v>
      </c>
      <c r="B1653" t="s">
        <v>2874</v>
      </c>
      <c r="C1653" t="s">
        <v>2706</v>
      </c>
      <c r="D1653">
        <v>32.433045934053602</v>
      </c>
    </row>
    <row r="1654" spans="1:4" x14ac:dyDescent="0.25">
      <c r="A1654" t="s">
        <v>2956</v>
      </c>
      <c r="B1654" t="s">
        <v>2875</v>
      </c>
      <c r="C1654" t="s">
        <v>2706</v>
      </c>
      <c r="D1654">
        <v>54.03935246571659</v>
      </c>
    </row>
    <row r="1655" spans="1:4" x14ac:dyDescent="0.25">
      <c r="A1655" t="s">
        <v>2956</v>
      </c>
      <c r="B1655" t="s">
        <v>2878</v>
      </c>
      <c r="C1655" t="s">
        <v>2706</v>
      </c>
      <c r="D1655">
        <v>4.015986509274842E-3</v>
      </c>
    </row>
    <row r="1656" spans="1:4" x14ac:dyDescent="0.25">
      <c r="A1656" t="s">
        <v>2956</v>
      </c>
      <c r="B1656" t="s">
        <v>2869</v>
      </c>
      <c r="C1656" t="s">
        <v>2706</v>
      </c>
      <c r="D1656">
        <v>27.281866234485605</v>
      </c>
    </row>
    <row r="1657" spans="1:4" x14ac:dyDescent="0.25">
      <c r="A1657" t="s">
        <v>2956</v>
      </c>
      <c r="B1657" t="s">
        <v>2873</v>
      </c>
      <c r="C1657" t="s">
        <v>2706</v>
      </c>
      <c r="D1657">
        <v>62.305156389259501</v>
      </c>
    </row>
    <row r="1658" spans="1:4" x14ac:dyDescent="0.25">
      <c r="A1658" t="s">
        <v>2956</v>
      </c>
      <c r="B1658" t="s">
        <v>2877</v>
      </c>
      <c r="C1658" t="s">
        <v>2706</v>
      </c>
      <c r="D1658">
        <v>56.898046700950687</v>
      </c>
    </row>
    <row r="1659" spans="1:4" x14ac:dyDescent="0.25">
      <c r="A1659" t="s">
        <v>2956</v>
      </c>
      <c r="B1659" t="s">
        <v>2871</v>
      </c>
      <c r="C1659" t="s">
        <v>2706</v>
      </c>
      <c r="D1659">
        <v>51.554236404871013</v>
      </c>
    </row>
    <row r="1660" spans="1:4" x14ac:dyDescent="0.25">
      <c r="A1660" t="s">
        <v>2406</v>
      </c>
      <c r="B1660" t="s">
        <v>2945</v>
      </c>
      <c r="C1660" t="s">
        <v>2706</v>
      </c>
      <c r="D1660">
        <v>39.801148621841861</v>
      </c>
    </row>
    <row r="1661" spans="1:4" x14ac:dyDescent="0.25">
      <c r="A1661" t="s">
        <v>2411</v>
      </c>
      <c r="B1661" t="s">
        <v>2945</v>
      </c>
      <c r="C1661" t="s">
        <v>2706</v>
      </c>
      <c r="D1661">
        <v>56.244117842401351</v>
      </c>
    </row>
    <row r="1662" spans="1:4" x14ac:dyDescent="0.25">
      <c r="A1662" t="s">
        <v>2412</v>
      </c>
      <c r="B1662" t="s">
        <v>2945</v>
      </c>
      <c r="C1662" t="s">
        <v>2706</v>
      </c>
      <c r="D1662">
        <v>57.679039582480236</v>
      </c>
    </row>
    <row r="1663" spans="1:4" x14ac:dyDescent="0.25">
      <c r="A1663" t="s">
        <v>2413</v>
      </c>
      <c r="B1663" t="s">
        <v>2945</v>
      </c>
      <c r="C1663" t="s">
        <v>2706</v>
      </c>
      <c r="D1663">
        <v>54.358912995831993</v>
      </c>
    </row>
    <row r="1664" spans="1:4" x14ac:dyDescent="0.25">
      <c r="A1664" t="s">
        <v>2414</v>
      </c>
      <c r="B1664" t="s">
        <v>2945</v>
      </c>
      <c r="C1664" t="s">
        <v>2706</v>
      </c>
      <c r="D1664">
        <v>65.397097730400617</v>
      </c>
    </row>
    <row r="1665" spans="1:4" x14ac:dyDescent="0.25">
      <c r="A1665" t="s">
        <v>2956</v>
      </c>
      <c r="B1665" t="s">
        <v>2945</v>
      </c>
      <c r="C1665" t="s">
        <v>2706</v>
      </c>
      <c r="D1665">
        <v>50.422556021025486</v>
      </c>
    </row>
    <row r="1666" spans="1:4" x14ac:dyDescent="0.25">
      <c r="A1666" t="s">
        <v>2406</v>
      </c>
      <c r="B1666" t="s">
        <v>2904</v>
      </c>
      <c r="C1666" t="s">
        <v>2680</v>
      </c>
      <c r="D1666">
        <v>16.785765489999999</v>
      </c>
    </row>
    <row r="1667" spans="1:4" x14ac:dyDescent="0.25">
      <c r="A1667" t="s">
        <v>2406</v>
      </c>
      <c r="B1667" t="s">
        <v>2905</v>
      </c>
      <c r="C1667" t="s">
        <v>2680</v>
      </c>
      <c r="D1667">
        <v>17.251078270000001</v>
      </c>
    </row>
    <row r="1668" spans="1:4" x14ac:dyDescent="0.25">
      <c r="A1668" t="s">
        <v>2406</v>
      </c>
      <c r="B1668" t="s">
        <v>2907</v>
      </c>
      <c r="C1668" t="s">
        <v>2680</v>
      </c>
      <c r="D1668">
        <v>11.52440936</v>
      </c>
    </row>
    <row r="1669" spans="1:4" x14ac:dyDescent="0.25">
      <c r="A1669" t="s">
        <v>2406</v>
      </c>
      <c r="B1669" t="s">
        <v>2953</v>
      </c>
      <c r="C1669" t="s">
        <v>775</v>
      </c>
      <c r="D1669">
        <v>4.7551319799999998</v>
      </c>
    </row>
    <row r="1670" spans="1:4" x14ac:dyDescent="0.25">
      <c r="A1670" t="s">
        <v>2406</v>
      </c>
      <c r="B1670" t="s">
        <v>2953</v>
      </c>
      <c r="C1670" t="s">
        <v>2680</v>
      </c>
      <c r="D1670">
        <v>605.55700000000013</v>
      </c>
    </row>
    <row r="1671" spans="1:4" x14ac:dyDescent="0.25">
      <c r="A1671" t="s">
        <v>2406</v>
      </c>
      <c r="B1671" t="s">
        <v>2953</v>
      </c>
      <c r="C1671" t="s">
        <v>2686</v>
      </c>
      <c r="D1671">
        <v>2922.9500000000003</v>
      </c>
    </row>
    <row r="1672" spans="1:4" x14ac:dyDescent="0.25">
      <c r="A1672" t="s">
        <v>2406</v>
      </c>
      <c r="B1672" t="s">
        <v>2953</v>
      </c>
      <c r="C1672" t="s">
        <v>2682</v>
      </c>
      <c r="D1672">
        <v>28.368637499999998</v>
      </c>
    </row>
    <row r="1673" spans="1:4" x14ac:dyDescent="0.25">
      <c r="A1673" t="s">
        <v>2406</v>
      </c>
      <c r="B1673" t="s">
        <v>2953</v>
      </c>
      <c r="C1673" t="s">
        <v>2681</v>
      </c>
      <c r="D1673">
        <v>21.847999999999999</v>
      </c>
    </row>
    <row r="1674" spans="1:4" x14ac:dyDescent="0.25">
      <c r="A1674" t="s">
        <v>2406</v>
      </c>
      <c r="B1674" t="s">
        <v>2954</v>
      </c>
      <c r="C1674" t="s">
        <v>775</v>
      </c>
      <c r="D1674">
        <v>2.6007129500000001</v>
      </c>
    </row>
    <row r="1675" spans="1:4" x14ac:dyDescent="0.25">
      <c r="A1675" t="s">
        <v>2406</v>
      </c>
      <c r="B1675" t="s">
        <v>2954</v>
      </c>
      <c r="C1675" t="s">
        <v>2677</v>
      </c>
      <c r="D1675">
        <v>0.62712186999999997</v>
      </c>
    </row>
    <row r="1676" spans="1:4" x14ac:dyDescent="0.25">
      <c r="A1676" t="s">
        <v>2406</v>
      </c>
      <c r="B1676" t="s">
        <v>2954</v>
      </c>
      <c r="C1676" t="s">
        <v>2681</v>
      </c>
      <c r="D1676">
        <v>2.016</v>
      </c>
    </row>
    <row r="1677" spans="1:4" x14ac:dyDescent="0.25">
      <c r="A1677" t="s">
        <v>2406</v>
      </c>
      <c r="B1677" t="s">
        <v>2909</v>
      </c>
      <c r="C1677" t="s">
        <v>775</v>
      </c>
      <c r="D1677">
        <v>9.0926530100000029</v>
      </c>
    </row>
    <row r="1678" spans="1:4" x14ac:dyDescent="0.25">
      <c r="A1678" t="s">
        <v>2406</v>
      </c>
      <c r="B1678" t="s">
        <v>2909</v>
      </c>
      <c r="C1678" t="s">
        <v>2680</v>
      </c>
      <c r="D1678">
        <v>3.89543062</v>
      </c>
    </row>
    <row r="1679" spans="1:4" x14ac:dyDescent="0.25">
      <c r="A1679" t="s">
        <v>2406</v>
      </c>
      <c r="B1679" t="s">
        <v>2909</v>
      </c>
      <c r="C1679" t="s">
        <v>2678</v>
      </c>
      <c r="D1679">
        <v>48.956831770000015</v>
      </c>
    </row>
    <row r="1680" spans="1:4" x14ac:dyDescent="0.25">
      <c r="A1680" t="s">
        <v>2406</v>
      </c>
      <c r="B1680" t="s">
        <v>2909</v>
      </c>
      <c r="C1680" t="s">
        <v>2686</v>
      </c>
      <c r="D1680">
        <v>1.7311097499999999</v>
      </c>
    </row>
    <row r="1681" spans="1:4" x14ac:dyDescent="0.25">
      <c r="A1681" t="s">
        <v>2406</v>
      </c>
      <c r="B1681" t="s">
        <v>2909</v>
      </c>
      <c r="C1681" t="s">
        <v>2682</v>
      </c>
      <c r="D1681">
        <v>28.321213559999993</v>
      </c>
    </row>
    <row r="1682" spans="1:4" x14ac:dyDescent="0.25">
      <c r="A1682" t="s">
        <v>2406</v>
      </c>
      <c r="B1682" t="s">
        <v>2909</v>
      </c>
      <c r="C1682" t="s">
        <v>137</v>
      </c>
      <c r="D1682">
        <v>0.46609448000000009</v>
      </c>
    </row>
    <row r="1683" spans="1:4" x14ac:dyDescent="0.25">
      <c r="A1683" t="s">
        <v>2406</v>
      </c>
      <c r="B1683" t="s">
        <v>2909</v>
      </c>
      <c r="C1683" t="s">
        <v>2677</v>
      </c>
      <c r="D1683">
        <v>845.70997606999879</v>
      </c>
    </row>
    <row r="1684" spans="1:4" x14ac:dyDescent="0.25">
      <c r="A1684" t="s">
        <v>2406</v>
      </c>
      <c r="B1684" t="s">
        <v>2909</v>
      </c>
      <c r="C1684" t="s">
        <v>2681</v>
      </c>
      <c r="D1684">
        <v>45.529586990000013</v>
      </c>
    </row>
    <row r="1685" spans="1:4" x14ac:dyDescent="0.25">
      <c r="A1685" t="s">
        <v>2406</v>
      </c>
      <c r="B1685" t="s">
        <v>2909</v>
      </c>
      <c r="C1685" t="s">
        <v>2683</v>
      </c>
      <c r="D1685">
        <v>25.727248629999998</v>
      </c>
    </row>
    <row r="1686" spans="1:4" x14ac:dyDescent="0.25">
      <c r="A1686" t="s">
        <v>2406</v>
      </c>
      <c r="B1686" t="s">
        <v>2909</v>
      </c>
      <c r="C1686" t="s">
        <v>2679</v>
      </c>
      <c r="D1686">
        <v>115.45600993000004</v>
      </c>
    </row>
    <row r="1687" spans="1:4" x14ac:dyDescent="0.25">
      <c r="A1687" t="s">
        <v>2406</v>
      </c>
      <c r="B1687" t="s">
        <v>2913</v>
      </c>
      <c r="C1687" t="s">
        <v>2680</v>
      </c>
      <c r="D1687">
        <v>12.725839909999998</v>
      </c>
    </row>
    <row r="1688" spans="1:4" x14ac:dyDescent="0.25">
      <c r="A1688" t="s">
        <v>2406</v>
      </c>
      <c r="B1688" t="s">
        <v>2913</v>
      </c>
      <c r="C1688" t="s">
        <v>2682</v>
      </c>
      <c r="D1688">
        <v>0</v>
      </c>
    </row>
    <row r="1689" spans="1:4" x14ac:dyDescent="0.25">
      <c r="A1689" t="s">
        <v>2406</v>
      </c>
      <c r="B1689" t="s">
        <v>2913</v>
      </c>
      <c r="C1689" t="s">
        <v>137</v>
      </c>
      <c r="D1689">
        <v>0.26153555000000001</v>
      </c>
    </row>
    <row r="1690" spans="1:4" x14ac:dyDescent="0.25">
      <c r="A1690" t="s">
        <v>2406</v>
      </c>
      <c r="B1690" t="s">
        <v>2913</v>
      </c>
      <c r="C1690" t="s">
        <v>2683</v>
      </c>
      <c r="D1690">
        <v>2.5124938500000003</v>
      </c>
    </row>
    <row r="1691" spans="1:4" x14ac:dyDescent="0.25">
      <c r="A1691" t="s">
        <v>2406</v>
      </c>
      <c r="B1691" t="s">
        <v>2915</v>
      </c>
      <c r="C1691" t="s">
        <v>2680</v>
      </c>
      <c r="D1691">
        <v>4.4544031999999998</v>
      </c>
    </row>
    <row r="1692" spans="1:4" x14ac:dyDescent="0.25">
      <c r="A1692" t="s">
        <v>2406</v>
      </c>
      <c r="B1692" t="s">
        <v>2915</v>
      </c>
      <c r="C1692" t="s">
        <v>2682</v>
      </c>
      <c r="D1692">
        <v>6.7088757499999998</v>
      </c>
    </row>
    <row r="1693" spans="1:4" x14ac:dyDescent="0.25">
      <c r="A1693" t="s">
        <v>2406</v>
      </c>
      <c r="B1693" t="s">
        <v>2916</v>
      </c>
      <c r="C1693" t="s">
        <v>2681</v>
      </c>
      <c r="D1693">
        <v>1.26292443</v>
      </c>
    </row>
    <row r="1694" spans="1:4" x14ac:dyDescent="0.25">
      <c r="A1694" t="s">
        <v>2406</v>
      </c>
      <c r="B1694" t="s">
        <v>2916</v>
      </c>
      <c r="C1694" t="s">
        <v>2683</v>
      </c>
      <c r="D1694">
        <v>2.2245916499999998</v>
      </c>
    </row>
    <row r="1695" spans="1:4" x14ac:dyDescent="0.25">
      <c r="A1695" t="s">
        <v>2406</v>
      </c>
      <c r="B1695" t="s">
        <v>2952</v>
      </c>
      <c r="C1695" t="s">
        <v>775</v>
      </c>
      <c r="D1695">
        <v>1.8564841500000002</v>
      </c>
    </row>
    <row r="1696" spans="1:4" x14ac:dyDescent="0.25">
      <c r="A1696" t="s">
        <v>2406</v>
      </c>
      <c r="B1696" t="s">
        <v>2952</v>
      </c>
      <c r="C1696" t="s">
        <v>2680</v>
      </c>
      <c r="D1696">
        <v>5.9438731100000002</v>
      </c>
    </row>
    <row r="1697" spans="1:4" x14ac:dyDescent="0.25">
      <c r="A1697" t="s">
        <v>2406</v>
      </c>
      <c r="B1697" t="s">
        <v>2952</v>
      </c>
      <c r="C1697" t="s">
        <v>2686</v>
      </c>
      <c r="D1697">
        <v>190.03096932999998</v>
      </c>
    </row>
    <row r="1698" spans="1:4" x14ac:dyDescent="0.25">
      <c r="A1698" t="s">
        <v>2406</v>
      </c>
      <c r="B1698" t="s">
        <v>2952</v>
      </c>
      <c r="C1698" t="s">
        <v>2682</v>
      </c>
      <c r="D1698">
        <v>91.147769570000008</v>
      </c>
    </row>
    <row r="1699" spans="1:4" x14ac:dyDescent="0.25">
      <c r="A1699" t="s">
        <v>2406</v>
      </c>
      <c r="B1699" t="s">
        <v>2952</v>
      </c>
      <c r="C1699" t="s">
        <v>137</v>
      </c>
      <c r="D1699">
        <v>4.8600321200000005</v>
      </c>
    </row>
    <row r="1700" spans="1:4" x14ac:dyDescent="0.25">
      <c r="A1700" t="s">
        <v>2406</v>
      </c>
      <c r="B1700" t="s">
        <v>2952</v>
      </c>
      <c r="C1700" t="s">
        <v>2677</v>
      </c>
      <c r="D1700">
        <v>6.3066119899999995</v>
      </c>
    </row>
    <row r="1701" spans="1:4" x14ac:dyDescent="0.25">
      <c r="A1701" t="s">
        <v>2406</v>
      </c>
      <c r="B1701" t="s">
        <v>2952</v>
      </c>
      <c r="C1701" t="s">
        <v>2681</v>
      </c>
      <c r="D1701">
        <v>83.066766850000022</v>
      </c>
    </row>
    <row r="1702" spans="1:4" x14ac:dyDescent="0.25">
      <c r="A1702" t="s">
        <v>2406</v>
      </c>
      <c r="B1702" t="s">
        <v>2952</v>
      </c>
      <c r="C1702" t="s">
        <v>2683</v>
      </c>
      <c r="D1702">
        <v>22.2200238</v>
      </c>
    </row>
    <row r="1703" spans="1:4" x14ac:dyDescent="0.25">
      <c r="A1703" t="s">
        <v>2406</v>
      </c>
      <c r="B1703" t="s">
        <v>2955</v>
      </c>
      <c r="C1703" t="s">
        <v>775</v>
      </c>
      <c r="D1703">
        <v>115.85894365000004</v>
      </c>
    </row>
    <row r="1704" spans="1:4" x14ac:dyDescent="0.25">
      <c r="A1704" t="s">
        <v>2406</v>
      </c>
      <c r="B1704" t="s">
        <v>2955</v>
      </c>
      <c r="C1704" t="s">
        <v>2680</v>
      </c>
      <c r="D1704">
        <v>60.942186049999982</v>
      </c>
    </row>
    <row r="1705" spans="1:4" x14ac:dyDescent="0.25">
      <c r="A1705" t="s">
        <v>2406</v>
      </c>
      <c r="B1705" t="s">
        <v>2955</v>
      </c>
      <c r="C1705" t="s">
        <v>2678</v>
      </c>
      <c r="D1705">
        <v>126.00057626000003</v>
      </c>
    </row>
    <row r="1706" spans="1:4" x14ac:dyDescent="0.25">
      <c r="A1706" t="s">
        <v>2406</v>
      </c>
      <c r="B1706" t="s">
        <v>2955</v>
      </c>
      <c r="C1706" t="s">
        <v>2686</v>
      </c>
      <c r="D1706">
        <v>2.9142189399999996</v>
      </c>
    </row>
    <row r="1707" spans="1:4" x14ac:dyDescent="0.25">
      <c r="A1707" t="s">
        <v>2406</v>
      </c>
      <c r="B1707" t="s">
        <v>2955</v>
      </c>
      <c r="C1707" t="s">
        <v>2682</v>
      </c>
      <c r="D1707">
        <v>41.638308409999986</v>
      </c>
    </row>
    <row r="1708" spans="1:4" x14ac:dyDescent="0.25">
      <c r="A1708" t="s">
        <v>2406</v>
      </c>
      <c r="B1708" t="s">
        <v>2955</v>
      </c>
      <c r="C1708" t="s">
        <v>137</v>
      </c>
      <c r="D1708">
        <v>8.4087499999999996E-2</v>
      </c>
    </row>
    <row r="1709" spans="1:4" x14ac:dyDescent="0.25">
      <c r="A1709" t="s">
        <v>2406</v>
      </c>
      <c r="B1709" t="s">
        <v>2955</v>
      </c>
      <c r="C1709" t="s">
        <v>2677</v>
      </c>
      <c r="D1709">
        <v>3257.0262867799825</v>
      </c>
    </row>
    <row r="1710" spans="1:4" x14ac:dyDescent="0.25">
      <c r="A1710" t="s">
        <v>2406</v>
      </c>
      <c r="B1710" t="s">
        <v>2955</v>
      </c>
      <c r="C1710" t="s">
        <v>2681</v>
      </c>
      <c r="D1710">
        <v>81.834760610000018</v>
      </c>
    </row>
    <row r="1711" spans="1:4" x14ac:dyDescent="0.25">
      <c r="A1711" t="s">
        <v>2406</v>
      </c>
      <c r="B1711" t="s">
        <v>2955</v>
      </c>
      <c r="C1711" t="s">
        <v>2683</v>
      </c>
      <c r="D1711">
        <v>75.733281389999988</v>
      </c>
    </row>
    <row r="1712" spans="1:4" x14ac:dyDescent="0.25">
      <c r="A1712" t="s">
        <v>2406</v>
      </c>
      <c r="B1712" t="s">
        <v>2955</v>
      </c>
      <c r="C1712" t="s">
        <v>2679</v>
      </c>
      <c r="D1712">
        <v>36.32418182</v>
      </c>
    </row>
    <row r="1713" spans="1:4" x14ac:dyDescent="0.25">
      <c r="A1713" t="s">
        <v>2411</v>
      </c>
      <c r="B1713" t="s">
        <v>2900</v>
      </c>
      <c r="C1713" t="s">
        <v>775</v>
      </c>
      <c r="D1713">
        <v>3531.1170143199979</v>
      </c>
    </row>
    <row r="1714" spans="1:4" x14ac:dyDescent="0.25">
      <c r="A1714" t="s">
        <v>2411</v>
      </c>
      <c r="B1714" t="s">
        <v>2900</v>
      </c>
      <c r="C1714" t="s">
        <v>2680</v>
      </c>
      <c r="D1714">
        <v>6735.064180410006</v>
      </c>
    </row>
    <row r="1715" spans="1:4" x14ac:dyDescent="0.25">
      <c r="A1715" t="s">
        <v>2411</v>
      </c>
      <c r="B1715" t="s">
        <v>2900</v>
      </c>
      <c r="C1715" t="s">
        <v>2678</v>
      </c>
      <c r="D1715">
        <v>5691.8666706799904</v>
      </c>
    </row>
    <row r="1716" spans="1:4" x14ac:dyDescent="0.25">
      <c r="A1716" t="s">
        <v>2411</v>
      </c>
      <c r="B1716" t="s">
        <v>2900</v>
      </c>
      <c r="C1716" t="s">
        <v>2686</v>
      </c>
      <c r="D1716">
        <v>3.9790000000000001</v>
      </c>
    </row>
    <row r="1717" spans="1:4" x14ac:dyDescent="0.25">
      <c r="A1717" t="s">
        <v>2411</v>
      </c>
      <c r="B1717" t="s">
        <v>2900</v>
      </c>
      <c r="C1717" t="s">
        <v>2682</v>
      </c>
      <c r="D1717">
        <v>4734.1451778499995</v>
      </c>
    </row>
    <row r="1718" spans="1:4" x14ac:dyDescent="0.25">
      <c r="A1718" t="s">
        <v>2411</v>
      </c>
      <c r="B1718" t="s">
        <v>2900</v>
      </c>
      <c r="C1718" t="s">
        <v>137</v>
      </c>
      <c r="D1718">
        <v>19.970999999999997</v>
      </c>
    </row>
    <row r="1719" spans="1:4" x14ac:dyDescent="0.25">
      <c r="A1719" t="s">
        <v>2411</v>
      </c>
      <c r="B1719" t="s">
        <v>2900</v>
      </c>
      <c r="C1719" t="s">
        <v>2677</v>
      </c>
      <c r="D1719">
        <v>117531.04880037025</v>
      </c>
    </row>
    <row r="1720" spans="1:4" x14ac:dyDescent="0.25">
      <c r="A1720" t="s">
        <v>2411</v>
      </c>
      <c r="B1720" t="s">
        <v>2900</v>
      </c>
      <c r="C1720" t="s">
        <v>2681</v>
      </c>
      <c r="D1720">
        <v>15336.231082039967</v>
      </c>
    </row>
    <row r="1721" spans="1:4" x14ac:dyDescent="0.25">
      <c r="A1721" t="s">
        <v>2411</v>
      </c>
      <c r="B1721" t="s">
        <v>2900</v>
      </c>
      <c r="C1721" t="s">
        <v>2683</v>
      </c>
      <c r="D1721">
        <v>36.650999999999996</v>
      </c>
    </row>
    <row r="1722" spans="1:4" x14ac:dyDescent="0.25">
      <c r="A1722" t="s">
        <v>2411</v>
      </c>
      <c r="B1722" t="s">
        <v>2900</v>
      </c>
      <c r="C1722" t="s">
        <v>2679</v>
      </c>
      <c r="D1722">
        <v>9.49</v>
      </c>
    </row>
    <row r="1723" spans="1:4" x14ac:dyDescent="0.25">
      <c r="A1723" t="s">
        <v>2411</v>
      </c>
      <c r="B1723" t="s">
        <v>2953</v>
      </c>
      <c r="C1723" t="s">
        <v>775</v>
      </c>
      <c r="D1723">
        <v>1.2348887</v>
      </c>
    </row>
    <row r="1724" spans="1:4" x14ac:dyDescent="0.25">
      <c r="A1724" t="s">
        <v>2411</v>
      </c>
      <c r="B1724" t="s">
        <v>2953</v>
      </c>
      <c r="C1724" t="s">
        <v>2680</v>
      </c>
      <c r="D1724">
        <v>526.53200000000004</v>
      </c>
    </row>
    <row r="1725" spans="1:4" x14ac:dyDescent="0.25">
      <c r="A1725" t="s">
        <v>2411</v>
      </c>
      <c r="B1725" t="s">
        <v>2953</v>
      </c>
      <c r="C1725" t="s">
        <v>2682</v>
      </c>
      <c r="D1725">
        <v>114.97200000000001</v>
      </c>
    </row>
    <row r="1726" spans="1:4" x14ac:dyDescent="0.25">
      <c r="A1726" t="s">
        <v>2411</v>
      </c>
      <c r="B1726" t="s">
        <v>2953</v>
      </c>
      <c r="C1726" t="s">
        <v>2677</v>
      </c>
      <c r="D1726">
        <v>1.5579999999999998</v>
      </c>
    </row>
    <row r="1727" spans="1:4" x14ac:dyDescent="0.25">
      <c r="A1727" t="s">
        <v>2411</v>
      </c>
      <c r="B1727" t="s">
        <v>2953</v>
      </c>
      <c r="C1727" t="s">
        <v>2681</v>
      </c>
      <c r="D1727">
        <v>3.8449999999999998</v>
      </c>
    </row>
    <row r="1728" spans="1:4" x14ac:dyDescent="0.25">
      <c r="A1728" t="s">
        <v>2411</v>
      </c>
      <c r="B1728" t="s">
        <v>2954</v>
      </c>
      <c r="C1728" t="s">
        <v>2677</v>
      </c>
      <c r="D1728">
        <v>59.024461249999995</v>
      </c>
    </row>
    <row r="1729" spans="1:4" x14ac:dyDescent="0.25">
      <c r="A1729" t="s">
        <v>2411</v>
      </c>
      <c r="B1729" t="s">
        <v>2909</v>
      </c>
      <c r="C1729" t="s">
        <v>775</v>
      </c>
      <c r="D1729">
        <v>1467.1878630700023</v>
      </c>
    </row>
    <row r="1730" spans="1:4" x14ac:dyDescent="0.25">
      <c r="A1730" t="s">
        <v>2411</v>
      </c>
      <c r="B1730" t="s">
        <v>2909</v>
      </c>
      <c r="C1730" t="s">
        <v>2680</v>
      </c>
      <c r="D1730">
        <v>11701.442601880013</v>
      </c>
    </row>
    <row r="1731" spans="1:4" x14ac:dyDescent="0.25">
      <c r="A1731" t="s">
        <v>2411</v>
      </c>
      <c r="B1731" t="s">
        <v>2909</v>
      </c>
      <c r="C1731" t="s">
        <v>2678</v>
      </c>
      <c r="D1731">
        <v>16573.165485340054</v>
      </c>
    </row>
    <row r="1732" spans="1:4" x14ac:dyDescent="0.25">
      <c r="A1732" t="s">
        <v>2411</v>
      </c>
      <c r="B1732" t="s">
        <v>2909</v>
      </c>
      <c r="C1732" t="s">
        <v>2686</v>
      </c>
      <c r="D1732">
        <v>2695.8729385600009</v>
      </c>
    </row>
    <row r="1733" spans="1:4" x14ac:dyDescent="0.25">
      <c r="A1733" t="s">
        <v>2411</v>
      </c>
      <c r="B1733" t="s">
        <v>2909</v>
      </c>
      <c r="C1733" t="s">
        <v>2682</v>
      </c>
      <c r="D1733">
        <v>14598.600805769936</v>
      </c>
    </row>
    <row r="1734" spans="1:4" x14ac:dyDescent="0.25">
      <c r="A1734" t="s">
        <v>2411</v>
      </c>
      <c r="B1734" t="s">
        <v>2909</v>
      </c>
      <c r="C1734" t="s">
        <v>137</v>
      </c>
      <c r="D1734">
        <v>5914.9430913800006</v>
      </c>
    </row>
    <row r="1735" spans="1:4" x14ac:dyDescent="0.25">
      <c r="A1735" t="s">
        <v>2411</v>
      </c>
      <c r="B1735" t="s">
        <v>2909</v>
      </c>
      <c r="C1735" t="s">
        <v>2677</v>
      </c>
      <c r="D1735">
        <v>315697.14202348993</v>
      </c>
    </row>
    <row r="1736" spans="1:4" x14ac:dyDescent="0.25">
      <c r="A1736" t="s">
        <v>2411</v>
      </c>
      <c r="B1736" t="s">
        <v>2909</v>
      </c>
      <c r="C1736" t="s">
        <v>2681</v>
      </c>
      <c r="D1736">
        <v>11415.228760559985</v>
      </c>
    </row>
    <row r="1737" spans="1:4" x14ac:dyDescent="0.25">
      <c r="A1737" t="s">
        <v>2411</v>
      </c>
      <c r="B1737" t="s">
        <v>2909</v>
      </c>
      <c r="C1737" t="s">
        <v>2683</v>
      </c>
      <c r="D1737">
        <v>4863.0250119299999</v>
      </c>
    </row>
    <row r="1738" spans="1:4" x14ac:dyDescent="0.25">
      <c r="A1738" t="s">
        <v>2411</v>
      </c>
      <c r="B1738" t="s">
        <v>2909</v>
      </c>
      <c r="C1738" t="s">
        <v>2679</v>
      </c>
      <c r="D1738">
        <v>19986.349051079993</v>
      </c>
    </row>
    <row r="1739" spans="1:4" x14ac:dyDescent="0.25">
      <c r="A1739" t="s">
        <v>2411</v>
      </c>
      <c r="B1739" t="s">
        <v>2952</v>
      </c>
      <c r="C1739" t="s">
        <v>775</v>
      </c>
      <c r="D1739">
        <v>1.42873834</v>
      </c>
    </row>
    <row r="1740" spans="1:4" x14ac:dyDescent="0.25">
      <c r="A1740" t="s">
        <v>2411</v>
      </c>
      <c r="B1740" t="s">
        <v>2952</v>
      </c>
      <c r="C1740" t="s">
        <v>2678</v>
      </c>
      <c r="D1740">
        <v>0.38560744000000002</v>
      </c>
    </row>
    <row r="1741" spans="1:4" x14ac:dyDescent="0.25">
      <c r="A1741" t="s">
        <v>2411</v>
      </c>
      <c r="B1741" t="s">
        <v>2952</v>
      </c>
      <c r="C1741" t="s">
        <v>2686</v>
      </c>
      <c r="D1741">
        <v>3.4588391999999999</v>
      </c>
    </row>
    <row r="1742" spans="1:4" x14ac:dyDescent="0.25">
      <c r="A1742" t="s">
        <v>2411</v>
      </c>
      <c r="B1742" t="s">
        <v>2952</v>
      </c>
      <c r="C1742" t="s">
        <v>2682</v>
      </c>
      <c r="D1742">
        <v>52.681212189999997</v>
      </c>
    </row>
    <row r="1743" spans="1:4" x14ac:dyDescent="0.25">
      <c r="A1743" t="s">
        <v>2411</v>
      </c>
      <c r="B1743" t="s">
        <v>2952</v>
      </c>
      <c r="C1743" t="s">
        <v>2677</v>
      </c>
      <c r="D1743">
        <v>3.8210845800000004</v>
      </c>
    </row>
    <row r="1744" spans="1:4" x14ac:dyDescent="0.25">
      <c r="A1744" t="s">
        <v>2411</v>
      </c>
      <c r="B1744" t="s">
        <v>2952</v>
      </c>
      <c r="C1744" t="s">
        <v>2681</v>
      </c>
      <c r="D1744">
        <v>37.987313249999993</v>
      </c>
    </row>
    <row r="1745" spans="1:4" x14ac:dyDescent="0.25">
      <c r="A1745" t="s">
        <v>2411</v>
      </c>
      <c r="B1745" t="s">
        <v>2952</v>
      </c>
      <c r="C1745" t="s">
        <v>2683</v>
      </c>
      <c r="D1745">
        <v>4.4212724300000001</v>
      </c>
    </row>
    <row r="1746" spans="1:4" x14ac:dyDescent="0.25">
      <c r="A1746" t="s">
        <v>2411</v>
      </c>
      <c r="B1746" t="s">
        <v>2955</v>
      </c>
      <c r="C1746" t="s">
        <v>775</v>
      </c>
      <c r="D1746">
        <v>0.28714687</v>
      </c>
    </row>
    <row r="1747" spans="1:4" x14ac:dyDescent="0.25">
      <c r="A1747" t="s">
        <v>2411</v>
      </c>
      <c r="B1747" t="s">
        <v>2955</v>
      </c>
      <c r="C1747" t="s">
        <v>2678</v>
      </c>
      <c r="D1747">
        <v>6.1531257300000011</v>
      </c>
    </row>
    <row r="1748" spans="1:4" x14ac:dyDescent="0.25">
      <c r="A1748" t="s">
        <v>2411</v>
      </c>
      <c r="B1748" t="s">
        <v>2955</v>
      </c>
      <c r="C1748" t="s">
        <v>2682</v>
      </c>
      <c r="D1748">
        <v>1.3276611899999999</v>
      </c>
    </row>
    <row r="1749" spans="1:4" x14ac:dyDescent="0.25">
      <c r="A1749" t="s">
        <v>2411</v>
      </c>
      <c r="B1749" t="s">
        <v>2955</v>
      </c>
      <c r="C1749" t="s">
        <v>2677</v>
      </c>
      <c r="D1749">
        <v>196.77306346000006</v>
      </c>
    </row>
    <row r="1750" spans="1:4" x14ac:dyDescent="0.25">
      <c r="A1750" t="s">
        <v>2411</v>
      </c>
      <c r="B1750" t="s">
        <v>2955</v>
      </c>
      <c r="C1750" t="s">
        <v>2681</v>
      </c>
      <c r="D1750">
        <v>0.66961113999999999</v>
      </c>
    </row>
    <row r="1751" spans="1:4" x14ac:dyDescent="0.25">
      <c r="A1751" t="s">
        <v>2412</v>
      </c>
      <c r="B1751" t="s">
        <v>2904</v>
      </c>
      <c r="C1751" t="s">
        <v>775</v>
      </c>
      <c r="D1751">
        <v>19.33364933</v>
      </c>
    </row>
    <row r="1752" spans="1:4" x14ac:dyDescent="0.25">
      <c r="A1752" t="s">
        <v>2412</v>
      </c>
      <c r="B1752" t="s">
        <v>2904</v>
      </c>
      <c r="C1752" t="s">
        <v>2680</v>
      </c>
      <c r="D1752">
        <v>47.757690489999995</v>
      </c>
    </row>
    <row r="1753" spans="1:4" x14ac:dyDescent="0.25">
      <c r="A1753" t="s">
        <v>2412</v>
      </c>
      <c r="B1753" t="s">
        <v>2904</v>
      </c>
      <c r="C1753" t="s">
        <v>2686</v>
      </c>
      <c r="D1753">
        <v>150.10674634</v>
      </c>
    </row>
    <row r="1754" spans="1:4" x14ac:dyDescent="0.25">
      <c r="A1754" t="s">
        <v>2412</v>
      </c>
      <c r="B1754" t="s">
        <v>2904</v>
      </c>
      <c r="C1754" t="s">
        <v>2682</v>
      </c>
      <c r="D1754">
        <v>148.96786598</v>
      </c>
    </row>
    <row r="1755" spans="1:4" x14ac:dyDescent="0.25">
      <c r="A1755" t="s">
        <v>2412</v>
      </c>
      <c r="B1755" t="s">
        <v>2904</v>
      </c>
      <c r="C1755" t="s">
        <v>137</v>
      </c>
      <c r="D1755">
        <v>3.4374617999999999</v>
      </c>
    </row>
    <row r="1756" spans="1:4" x14ac:dyDescent="0.25">
      <c r="A1756" t="s">
        <v>2412</v>
      </c>
      <c r="B1756" t="s">
        <v>2904</v>
      </c>
      <c r="C1756" t="s">
        <v>2677</v>
      </c>
      <c r="D1756">
        <v>2.9040784400000001</v>
      </c>
    </row>
    <row r="1757" spans="1:4" x14ac:dyDescent="0.25">
      <c r="A1757" t="s">
        <v>2412</v>
      </c>
      <c r="B1757" t="s">
        <v>2904</v>
      </c>
      <c r="C1757" t="s">
        <v>2681</v>
      </c>
      <c r="D1757">
        <v>67.333252770000001</v>
      </c>
    </row>
    <row r="1758" spans="1:4" x14ac:dyDescent="0.25">
      <c r="A1758" t="s">
        <v>2412</v>
      </c>
      <c r="B1758" t="s">
        <v>2906</v>
      </c>
      <c r="C1758" t="s">
        <v>775</v>
      </c>
      <c r="D1758">
        <v>33.399054599999992</v>
      </c>
    </row>
    <row r="1759" spans="1:4" x14ac:dyDescent="0.25">
      <c r="A1759" t="s">
        <v>2412</v>
      </c>
      <c r="B1759" t="s">
        <v>2906</v>
      </c>
      <c r="C1759" t="s">
        <v>2680</v>
      </c>
      <c r="D1759">
        <v>133.82593703000001</v>
      </c>
    </row>
    <row r="1760" spans="1:4" x14ac:dyDescent="0.25">
      <c r="A1760" t="s">
        <v>2412</v>
      </c>
      <c r="B1760" t="s">
        <v>2906</v>
      </c>
      <c r="C1760" t="s">
        <v>2686</v>
      </c>
      <c r="D1760">
        <v>1041.9637571000001</v>
      </c>
    </row>
    <row r="1761" spans="1:4" x14ac:dyDescent="0.25">
      <c r="A1761" t="s">
        <v>2412</v>
      </c>
      <c r="B1761" t="s">
        <v>2906</v>
      </c>
      <c r="C1761" t="s">
        <v>2682</v>
      </c>
      <c r="D1761">
        <v>14.74751009</v>
      </c>
    </row>
    <row r="1762" spans="1:4" x14ac:dyDescent="0.25">
      <c r="A1762" t="s">
        <v>2412</v>
      </c>
      <c r="B1762" t="s">
        <v>2906</v>
      </c>
      <c r="C1762" t="s">
        <v>2677</v>
      </c>
      <c r="D1762">
        <v>3.2112086899999999</v>
      </c>
    </row>
    <row r="1763" spans="1:4" x14ac:dyDescent="0.25">
      <c r="A1763" t="s">
        <v>2412</v>
      </c>
      <c r="B1763" t="s">
        <v>2906</v>
      </c>
      <c r="C1763" t="s">
        <v>2681</v>
      </c>
      <c r="D1763">
        <v>15.88782514</v>
      </c>
    </row>
    <row r="1764" spans="1:4" x14ac:dyDescent="0.25">
      <c r="A1764" t="s">
        <v>2412</v>
      </c>
      <c r="B1764" t="s">
        <v>2906</v>
      </c>
      <c r="C1764" t="s">
        <v>2683</v>
      </c>
      <c r="D1764">
        <v>9.3163459799999995</v>
      </c>
    </row>
    <row r="1765" spans="1:4" x14ac:dyDescent="0.25">
      <c r="A1765" t="s">
        <v>2412</v>
      </c>
      <c r="B1765" t="s">
        <v>2905</v>
      </c>
      <c r="C1765" t="s">
        <v>2680</v>
      </c>
      <c r="D1765">
        <v>17.192445030000002</v>
      </c>
    </row>
    <row r="1766" spans="1:4" x14ac:dyDescent="0.25">
      <c r="A1766" t="s">
        <v>2412</v>
      </c>
      <c r="B1766" t="s">
        <v>2905</v>
      </c>
      <c r="C1766" t="s">
        <v>2682</v>
      </c>
      <c r="D1766">
        <v>2.4645773900000001</v>
      </c>
    </row>
    <row r="1767" spans="1:4" x14ac:dyDescent="0.25">
      <c r="A1767" t="s">
        <v>2412</v>
      </c>
      <c r="B1767" t="s">
        <v>2905</v>
      </c>
      <c r="C1767" t="s">
        <v>2681</v>
      </c>
      <c r="D1767">
        <v>5.0043726100000008</v>
      </c>
    </row>
    <row r="1768" spans="1:4" x14ac:dyDescent="0.25">
      <c r="A1768" t="s">
        <v>2412</v>
      </c>
      <c r="B1768" t="s">
        <v>2905</v>
      </c>
      <c r="C1768" t="s">
        <v>2683</v>
      </c>
      <c r="D1768">
        <v>9.7706555500000007</v>
      </c>
    </row>
    <row r="1769" spans="1:4" x14ac:dyDescent="0.25">
      <c r="A1769" t="s">
        <v>2412</v>
      </c>
      <c r="B1769" t="s">
        <v>2953</v>
      </c>
      <c r="C1769" t="s">
        <v>775</v>
      </c>
      <c r="D1769">
        <v>2124.3993617599999</v>
      </c>
    </row>
    <row r="1770" spans="1:4" x14ac:dyDescent="0.25">
      <c r="A1770" t="s">
        <v>2412</v>
      </c>
      <c r="B1770" t="s">
        <v>2953</v>
      </c>
      <c r="C1770" t="s">
        <v>2680</v>
      </c>
      <c r="D1770">
        <v>2759.0599721599997</v>
      </c>
    </row>
    <row r="1771" spans="1:4" x14ac:dyDescent="0.25">
      <c r="A1771" t="s">
        <v>2412</v>
      </c>
      <c r="B1771" t="s">
        <v>2953</v>
      </c>
      <c r="C1771" t="s">
        <v>2686</v>
      </c>
      <c r="D1771">
        <v>1972.3784142099998</v>
      </c>
    </row>
    <row r="1772" spans="1:4" x14ac:dyDescent="0.25">
      <c r="A1772" t="s">
        <v>2412</v>
      </c>
      <c r="B1772" t="s">
        <v>2953</v>
      </c>
      <c r="C1772" t="s">
        <v>2682</v>
      </c>
      <c r="D1772">
        <v>2215.4947361800009</v>
      </c>
    </row>
    <row r="1773" spans="1:4" x14ac:dyDescent="0.25">
      <c r="A1773" t="s">
        <v>2412</v>
      </c>
      <c r="B1773" t="s">
        <v>2953</v>
      </c>
      <c r="C1773" t="s">
        <v>137</v>
      </c>
      <c r="D1773">
        <v>46.608680399999997</v>
      </c>
    </row>
    <row r="1774" spans="1:4" x14ac:dyDescent="0.25">
      <c r="A1774" t="s">
        <v>2412</v>
      </c>
      <c r="B1774" t="s">
        <v>2953</v>
      </c>
      <c r="C1774" t="s">
        <v>2677</v>
      </c>
      <c r="D1774">
        <v>21.834934049999998</v>
      </c>
    </row>
    <row r="1775" spans="1:4" x14ac:dyDescent="0.25">
      <c r="A1775" t="s">
        <v>2412</v>
      </c>
      <c r="B1775" t="s">
        <v>2953</v>
      </c>
      <c r="C1775" t="s">
        <v>2681</v>
      </c>
      <c r="D1775">
        <v>626.75256869999987</v>
      </c>
    </row>
    <row r="1776" spans="1:4" x14ac:dyDescent="0.25">
      <c r="A1776" t="s">
        <v>2412</v>
      </c>
      <c r="B1776" t="s">
        <v>2953</v>
      </c>
      <c r="C1776" t="s">
        <v>2683</v>
      </c>
      <c r="D1776">
        <v>539.62059862000001</v>
      </c>
    </row>
    <row r="1777" spans="1:4" x14ac:dyDescent="0.25">
      <c r="A1777" t="s">
        <v>2412</v>
      </c>
      <c r="B1777" t="s">
        <v>2953</v>
      </c>
      <c r="C1777" t="s">
        <v>2679</v>
      </c>
      <c r="D1777">
        <v>21.466314130000001</v>
      </c>
    </row>
    <row r="1778" spans="1:4" x14ac:dyDescent="0.25">
      <c r="A1778" t="s">
        <v>2412</v>
      </c>
      <c r="B1778" t="s">
        <v>2909</v>
      </c>
      <c r="C1778" t="s">
        <v>775</v>
      </c>
      <c r="D1778">
        <v>0.14904107</v>
      </c>
    </row>
    <row r="1779" spans="1:4" x14ac:dyDescent="0.25">
      <c r="A1779" t="s">
        <v>2412</v>
      </c>
      <c r="B1779" t="s">
        <v>2909</v>
      </c>
      <c r="C1779" t="s">
        <v>2680</v>
      </c>
      <c r="D1779">
        <v>1.08778464</v>
      </c>
    </row>
    <row r="1780" spans="1:4" x14ac:dyDescent="0.25">
      <c r="A1780" t="s">
        <v>2412</v>
      </c>
      <c r="B1780" t="s">
        <v>2909</v>
      </c>
      <c r="C1780" t="s">
        <v>2682</v>
      </c>
      <c r="D1780">
        <v>0.64269547999999999</v>
      </c>
    </row>
    <row r="1781" spans="1:4" x14ac:dyDescent="0.25">
      <c r="A1781" t="s">
        <v>2412</v>
      </c>
      <c r="B1781" t="s">
        <v>2909</v>
      </c>
      <c r="C1781" t="s">
        <v>2681</v>
      </c>
      <c r="D1781">
        <v>1.3935665400000001</v>
      </c>
    </row>
    <row r="1782" spans="1:4" x14ac:dyDescent="0.25">
      <c r="A1782" t="s">
        <v>2412</v>
      </c>
      <c r="B1782" t="s">
        <v>2913</v>
      </c>
      <c r="C1782" t="s">
        <v>775</v>
      </c>
      <c r="D1782">
        <v>399.24216369000033</v>
      </c>
    </row>
    <row r="1783" spans="1:4" x14ac:dyDescent="0.25">
      <c r="A1783" t="s">
        <v>2412</v>
      </c>
      <c r="B1783" t="s">
        <v>2913</v>
      </c>
      <c r="C1783" t="s">
        <v>2680</v>
      </c>
      <c r="D1783">
        <v>114.74080593000002</v>
      </c>
    </row>
    <row r="1784" spans="1:4" x14ac:dyDescent="0.25">
      <c r="A1784" t="s">
        <v>2412</v>
      </c>
      <c r="B1784" t="s">
        <v>2913</v>
      </c>
      <c r="C1784" t="s">
        <v>2686</v>
      </c>
      <c r="D1784">
        <v>133.30119571000003</v>
      </c>
    </row>
    <row r="1785" spans="1:4" x14ac:dyDescent="0.25">
      <c r="A1785" t="s">
        <v>2412</v>
      </c>
      <c r="B1785" t="s">
        <v>2913</v>
      </c>
      <c r="C1785" t="s">
        <v>2682</v>
      </c>
      <c r="D1785">
        <v>1448.5682662500005</v>
      </c>
    </row>
    <row r="1786" spans="1:4" x14ac:dyDescent="0.25">
      <c r="A1786" t="s">
        <v>2412</v>
      </c>
      <c r="B1786" t="s">
        <v>2913</v>
      </c>
      <c r="C1786" t="s">
        <v>137</v>
      </c>
      <c r="D1786">
        <v>14.470583509999999</v>
      </c>
    </row>
    <row r="1787" spans="1:4" x14ac:dyDescent="0.25">
      <c r="A1787" t="s">
        <v>2412</v>
      </c>
      <c r="B1787" t="s">
        <v>2913</v>
      </c>
      <c r="C1787" t="s">
        <v>2677</v>
      </c>
      <c r="D1787">
        <v>83.530231260000008</v>
      </c>
    </row>
    <row r="1788" spans="1:4" x14ac:dyDescent="0.25">
      <c r="A1788" t="s">
        <v>2412</v>
      </c>
      <c r="B1788" t="s">
        <v>2913</v>
      </c>
      <c r="C1788" t="s">
        <v>2681</v>
      </c>
      <c r="D1788">
        <v>782.71002856000052</v>
      </c>
    </row>
    <row r="1789" spans="1:4" x14ac:dyDescent="0.25">
      <c r="A1789" t="s">
        <v>2412</v>
      </c>
      <c r="B1789" t="s">
        <v>2913</v>
      </c>
      <c r="C1789" t="s">
        <v>2683</v>
      </c>
      <c r="D1789">
        <v>46.225900189999997</v>
      </c>
    </row>
    <row r="1790" spans="1:4" x14ac:dyDescent="0.25">
      <c r="A1790" t="s">
        <v>2412</v>
      </c>
      <c r="B1790" t="s">
        <v>2915</v>
      </c>
      <c r="C1790" t="s">
        <v>775</v>
      </c>
      <c r="D1790">
        <v>899.90105353999979</v>
      </c>
    </row>
    <row r="1791" spans="1:4" x14ac:dyDescent="0.25">
      <c r="A1791" t="s">
        <v>2412</v>
      </c>
      <c r="B1791" t="s">
        <v>2915</v>
      </c>
      <c r="C1791" t="s">
        <v>2680</v>
      </c>
      <c r="D1791">
        <v>159.29050852999998</v>
      </c>
    </row>
    <row r="1792" spans="1:4" x14ac:dyDescent="0.25">
      <c r="A1792" t="s">
        <v>2412</v>
      </c>
      <c r="B1792" t="s">
        <v>2915</v>
      </c>
      <c r="C1792" t="s">
        <v>2686</v>
      </c>
      <c r="D1792">
        <v>439.70256088999997</v>
      </c>
    </row>
    <row r="1793" spans="1:4" x14ac:dyDescent="0.25">
      <c r="A1793" t="s">
        <v>2412</v>
      </c>
      <c r="B1793" t="s">
        <v>2915</v>
      </c>
      <c r="C1793" t="s">
        <v>2682</v>
      </c>
      <c r="D1793">
        <v>1485.2612777799998</v>
      </c>
    </row>
    <row r="1794" spans="1:4" x14ac:dyDescent="0.25">
      <c r="A1794" t="s">
        <v>2412</v>
      </c>
      <c r="B1794" t="s">
        <v>2915</v>
      </c>
      <c r="C1794" t="s">
        <v>137</v>
      </c>
      <c r="D1794">
        <v>130.08966538999999</v>
      </c>
    </row>
    <row r="1795" spans="1:4" x14ac:dyDescent="0.25">
      <c r="A1795" t="s">
        <v>2412</v>
      </c>
      <c r="B1795" t="s">
        <v>2915</v>
      </c>
      <c r="C1795" t="s">
        <v>2677</v>
      </c>
      <c r="D1795">
        <v>128.68888107999993</v>
      </c>
    </row>
    <row r="1796" spans="1:4" x14ac:dyDescent="0.25">
      <c r="A1796" t="s">
        <v>2412</v>
      </c>
      <c r="B1796" t="s">
        <v>2915</v>
      </c>
      <c r="C1796" t="s">
        <v>2681</v>
      </c>
      <c r="D1796">
        <v>1888.9366064199983</v>
      </c>
    </row>
    <row r="1797" spans="1:4" x14ac:dyDescent="0.25">
      <c r="A1797" t="s">
        <v>2412</v>
      </c>
      <c r="B1797" t="s">
        <v>2915</v>
      </c>
      <c r="C1797" t="s">
        <v>2683</v>
      </c>
      <c r="D1797">
        <v>272.86940902000009</v>
      </c>
    </row>
    <row r="1798" spans="1:4" x14ac:dyDescent="0.25">
      <c r="A1798" t="s">
        <v>2412</v>
      </c>
      <c r="B1798" t="s">
        <v>2914</v>
      </c>
      <c r="C1798" t="s">
        <v>775</v>
      </c>
      <c r="D1798">
        <v>318.18416727999988</v>
      </c>
    </row>
    <row r="1799" spans="1:4" x14ac:dyDescent="0.25">
      <c r="A1799" t="s">
        <v>2412</v>
      </c>
      <c r="B1799" t="s">
        <v>2914</v>
      </c>
      <c r="C1799" t="s">
        <v>2680</v>
      </c>
      <c r="D1799">
        <v>144.50133866999997</v>
      </c>
    </row>
    <row r="1800" spans="1:4" x14ac:dyDescent="0.25">
      <c r="A1800" t="s">
        <v>2412</v>
      </c>
      <c r="B1800" t="s">
        <v>2914</v>
      </c>
      <c r="C1800" t="s">
        <v>2686</v>
      </c>
      <c r="D1800">
        <v>108.91675791999999</v>
      </c>
    </row>
    <row r="1801" spans="1:4" x14ac:dyDescent="0.25">
      <c r="A1801" t="s">
        <v>2412</v>
      </c>
      <c r="B1801" t="s">
        <v>2914</v>
      </c>
      <c r="C1801" t="s">
        <v>2682</v>
      </c>
      <c r="D1801">
        <v>501.45903781999971</v>
      </c>
    </row>
    <row r="1802" spans="1:4" x14ac:dyDescent="0.25">
      <c r="A1802" t="s">
        <v>2412</v>
      </c>
      <c r="B1802" t="s">
        <v>2914</v>
      </c>
      <c r="C1802" t="s">
        <v>137</v>
      </c>
      <c r="D1802">
        <v>75.038229329999993</v>
      </c>
    </row>
    <row r="1803" spans="1:4" x14ac:dyDescent="0.25">
      <c r="A1803" t="s">
        <v>2412</v>
      </c>
      <c r="B1803" t="s">
        <v>2914</v>
      </c>
      <c r="C1803" t="s">
        <v>2677</v>
      </c>
      <c r="D1803">
        <v>57.590678300000008</v>
      </c>
    </row>
    <row r="1804" spans="1:4" x14ac:dyDescent="0.25">
      <c r="A1804" t="s">
        <v>2412</v>
      </c>
      <c r="B1804" t="s">
        <v>2914</v>
      </c>
      <c r="C1804" t="s">
        <v>2681</v>
      </c>
      <c r="D1804">
        <v>965.55008840000119</v>
      </c>
    </row>
    <row r="1805" spans="1:4" x14ac:dyDescent="0.25">
      <c r="A1805" t="s">
        <v>2412</v>
      </c>
      <c r="B1805" t="s">
        <v>2914</v>
      </c>
      <c r="C1805" t="s">
        <v>2683</v>
      </c>
      <c r="D1805">
        <v>211.06833107000003</v>
      </c>
    </row>
    <row r="1806" spans="1:4" x14ac:dyDescent="0.25">
      <c r="A1806" t="s">
        <v>2412</v>
      </c>
      <c r="B1806" t="s">
        <v>2952</v>
      </c>
      <c r="C1806" t="s">
        <v>775</v>
      </c>
      <c r="D1806">
        <v>13362.434306699995</v>
      </c>
    </row>
    <row r="1807" spans="1:4" x14ac:dyDescent="0.25">
      <c r="A1807" t="s">
        <v>2412</v>
      </c>
      <c r="B1807" t="s">
        <v>2952</v>
      </c>
      <c r="C1807" t="s">
        <v>2680</v>
      </c>
      <c r="D1807">
        <v>115.26328029000001</v>
      </c>
    </row>
    <row r="1808" spans="1:4" x14ac:dyDescent="0.25">
      <c r="A1808" t="s">
        <v>2412</v>
      </c>
      <c r="B1808" t="s">
        <v>2952</v>
      </c>
      <c r="C1808" t="s">
        <v>2678</v>
      </c>
      <c r="D1808">
        <v>5.0090511199999996</v>
      </c>
    </row>
    <row r="1809" spans="1:4" x14ac:dyDescent="0.25">
      <c r="A1809" t="s">
        <v>2412</v>
      </c>
      <c r="B1809" t="s">
        <v>2952</v>
      </c>
      <c r="C1809" t="s">
        <v>2686</v>
      </c>
      <c r="D1809">
        <v>3587.5820922799994</v>
      </c>
    </row>
    <row r="1810" spans="1:4" x14ac:dyDescent="0.25">
      <c r="A1810" t="s">
        <v>2412</v>
      </c>
      <c r="B1810" t="s">
        <v>2952</v>
      </c>
      <c r="C1810" t="s">
        <v>2682</v>
      </c>
      <c r="D1810">
        <v>10522.188004530024</v>
      </c>
    </row>
    <row r="1811" spans="1:4" x14ac:dyDescent="0.25">
      <c r="A1811" t="s">
        <v>2412</v>
      </c>
      <c r="B1811" t="s">
        <v>2952</v>
      </c>
      <c r="C1811" t="s">
        <v>137</v>
      </c>
      <c r="D1811">
        <v>681.96118640999975</v>
      </c>
    </row>
    <row r="1812" spans="1:4" x14ac:dyDescent="0.25">
      <c r="A1812" t="s">
        <v>2412</v>
      </c>
      <c r="B1812" t="s">
        <v>2952</v>
      </c>
      <c r="C1812" t="s">
        <v>2677</v>
      </c>
      <c r="D1812">
        <v>358.63737188000005</v>
      </c>
    </row>
    <row r="1813" spans="1:4" x14ac:dyDescent="0.25">
      <c r="A1813" t="s">
        <v>2412</v>
      </c>
      <c r="B1813" t="s">
        <v>2952</v>
      </c>
      <c r="C1813" t="s">
        <v>2681</v>
      </c>
      <c r="D1813">
        <v>7872.311176279989</v>
      </c>
    </row>
    <row r="1814" spans="1:4" x14ac:dyDescent="0.25">
      <c r="A1814" t="s">
        <v>2412</v>
      </c>
      <c r="B1814" t="s">
        <v>2952</v>
      </c>
      <c r="C1814" t="s">
        <v>2683</v>
      </c>
      <c r="D1814">
        <v>1873.0825664599997</v>
      </c>
    </row>
    <row r="1815" spans="1:4" x14ac:dyDescent="0.25">
      <c r="A1815" t="s">
        <v>2412</v>
      </c>
      <c r="B1815" t="s">
        <v>2952</v>
      </c>
      <c r="C1815" t="s">
        <v>2679</v>
      </c>
      <c r="D1815">
        <v>53.202416239999998</v>
      </c>
    </row>
    <row r="1816" spans="1:4" x14ac:dyDescent="0.25">
      <c r="A1816" t="s">
        <v>2413</v>
      </c>
      <c r="B1816" t="s">
        <v>2900</v>
      </c>
      <c r="C1816" t="s">
        <v>2678</v>
      </c>
      <c r="D1816">
        <v>1070.9112603299989</v>
      </c>
    </row>
    <row r="1817" spans="1:4" x14ac:dyDescent="0.25">
      <c r="A1817" t="s">
        <v>2413</v>
      </c>
      <c r="B1817" t="s">
        <v>2900</v>
      </c>
      <c r="C1817" t="s">
        <v>2677</v>
      </c>
      <c r="D1817">
        <v>14492.236892819958</v>
      </c>
    </row>
    <row r="1818" spans="1:4" x14ac:dyDescent="0.25">
      <c r="A1818" t="s">
        <v>2413</v>
      </c>
      <c r="B1818" t="s">
        <v>2904</v>
      </c>
      <c r="C1818" t="s">
        <v>775</v>
      </c>
      <c r="D1818">
        <v>2602.593241640001</v>
      </c>
    </row>
    <row r="1819" spans="1:4" x14ac:dyDescent="0.25">
      <c r="A1819" t="s">
        <v>2413</v>
      </c>
      <c r="B1819" t="s">
        <v>2904</v>
      </c>
      <c r="C1819" t="s">
        <v>2680</v>
      </c>
      <c r="D1819">
        <v>668.65200432000017</v>
      </c>
    </row>
    <row r="1820" spans="1:4" x14ac:dyDescent="0.25">
      <c r="A1820" t="s">
        <v>2413</v>
      </c>
      <c r="B1820" t="s">
        <v>2904</v>
      </c>
      <c r="C1820" t="s">
        <v>2678</v>
      </c>
      <c r="D1820">
        <v>2505.8781401299952</v>
      </c>
    </row>
    <row r="1821" spans="1:4" x14ac:dyDescent="0.25">
      <c r="A1821" t="s">
        <v>2413</v>
      </c>
      <c r="B1821" t="s">
        <v>2904</v>
      </c>
      <c r="C1821" t="s">
        <v>2686</v>
      </c>
      <c r="D1821">
        <v>725.94844464000028</v>
      </c>
    </row>
    <row r="1822" spans="1:4" x14ac:dyDescent="0.25">
      <c r="A1822" t="s">
        <v>2413</v>
      </c>
      <c r="B1822" t="s">
        <v>2904</v>
      </c>
      <c r="C1822" t="s">
        <v>2682</v>
      </c>
      <c r="D1822">
        <v>1131.6225404000006</v>
      </c>
    </row>
    <row r="1823" spans="1:4" x14ac:dyDescent="0.25">
      <c r="A1823" t="s">
        <v>2413</v>
      </c>
      <c r="B1823" t="s">
        <v>2904</v>
      </c>
      <c r="C1823" t="s">
        <v>137</v>
      </c>
      <c r="D1823">
        <v>3.0597694300000002</v>
      </c>
    </row>
    <row r="1824" spans="1:4" x14ac:dyDescent="0.25">
      <c r="A1824" t="s">
        <v>2413</v>
      </c>
      <c r="B1824" t="s">
        <v>2904</v>
      </c>
      <c r="C1824" t="s">
        <v>2677</v>
      </c>
      <c r="D1824">
        <v>34970.490917729629</v>
      </c>
    </row>
    <row r="1825" spans="1:4" x14ac:dyDescent="0.25">
      <c r="A1825" t="s">
        <v>2413</v>
      </c>
      <c r="B1825" t="s">
        <v>2904</v>
      </c>
      <c r="C1825" t="s">
        <v>2681</v>
      </c>
      <c r="D1825">
        <v>7905.3823596900129</v>
      </c>
    </row>
    <row r="1826" spans="1:4" x14ac:dyDescent="0.25">
      <c r="A1826" t="s">
        <v>2413</v>
      </c>
      <c r="B1826" t="s">
        <v>2904</v>
      </c>
      <c r="C1826" t="s">
        <v>2683</v>
      </c>
      <c r="D1826">
        <v>38.425875270000006</v>
      </c>
    </row>
    <row r="1827" spans="1:4" x14ac:dyDescent="0.25">
      <c r="A1827" t="s">
        <v>2413</v>
      </c>
      <c r="B1827" t="s">
        <v>2906</v>
      </c>
      <c r="C1827" t="s">
        <v>775</v>
      </c>
      <c r="D1827">
        <v>3629.1101691600061</v>
      </c>
    </row>
    <row r="1828" spans="1:4" x14ac:dyDescent="0.25">
      <c r="A1828" t="s">
        <v>2413</v>
      </c>
      <c r="B1828" t="s">
        <v>2906</v>
      </c>
      <c r="C1828" t="s">
        <v>2680</v>
      </c>
      <c r="D1828">
        <v>1002.4779174800003</v>
      </c>
    </row>
    <row r="1829" spans="1:4" x14ac:dyDescent="0.25">
      <c r="A1829" t="s">
        <v>2413</v>
      </c>
      <c r="B1829" t="s">
        <v>2906</v>
      </c>
      <c r="C1829" t="s">
        <v>2678</v>
      </c>
      <c r="D1829">
        <v>3934.9449855399967</v>
      </c>
    </row>
    <row r="1830" spans="1:4" x14ac:dyDescent="0.25">
      <c r="A1830" t="s">
        <v>2413</v>
      </c>
      <c r="B1830" t="s">
        <v>2906</v>
      </c>
      <c r="C1830" t="s">
        <v>2686</v>
      </c>
      <c r="D1830">
        <v>1656.3245213999996</v>
      </c>
    </row>
    <row r="1831" spans="1:4" x14ac:dyDescent="0.25">
      <c r="A1831" t="s">
        <v>2413</v>
      </c>
      <c r="B1831" t="s">
        <v>2906</v>
      </c>
      <c r="C1831" t="s">
        <v>2682</v>
      </c>
      <c r="D1831">
        <v>6180.2888525499993</v>
      </c>
    </row>
    <row r="1832" spans="1:4" x14ac:dyDescent="0.25">
      <c r="A1832" t="s">
        <v>2413</v>
      </c>
      <c r="B1832" t="s">
        <v>2906</v>
      </c>
      <c r="C1832" t="s">
        <v>137</v>
      </c>
      <c r="D1832">
        <v>92.243511859999998</v>
      </c>
    </row>
    <row r="1833" spans="1:4" x14ac:dyDescent="0.25">
      <c r="A1833" t="s">
        <v>2413</v>
      </c>
      <c r="B1833" t="s">
        <v>2906</v>
      </c>
      <c r="C1833" t="s">
        <v>2677</v>
      </c>
      <c r="D1833">
        <v>61867.838482640153</v>
      </c>
    </row>
    <row r="1834" spans="1:4" x14ac:dyDescent="0.25">
      <c r="A1834" t="s">
        <v>2413</v>
      </c>
      <c r="B1834" t="s">
        <v>2906</v>
      </c>
      <c r="C1834" t="s">
        <v>2681</v>
      </c>
      <c r="D1834">
        <v>18951.306809900048</v>
      </c>
    </row>
    <row r="1835" spans="1:4" x14ac:dyDescent="0.25">
      <c r="A1835" t="s">
        <v>2413</v>
      </c>
      <c r="B1835" t="s">
        <v>2906</v>
      </c>
      <c r="C1835" t="s">
        <v>2683</v>
      </c>
      <c r="D1835">
        <v>38.055192339999998</v>
      </c>
    </row>
    <row r="1836" spans="1:4" x14ac:dyDescent="0.25">
      <c r="A1836" t="s">
        <v>2413</v>
      </c>
      <c r="B1836" t="s">
        <v>2905</v>
      </c>
      <c r="C1836" t="s">
        <v>775</v>
      </c>
      <c r="D1836">
        <v>1226.3338568599995</v>
      </c>
    </row>
    <row r="1837" spans="1:4" x14ac:dyDescent="0.25">
      <c r="A1837" t="s">
        <v>2413</v>
      </c>
      <c r="B1837" t="s">
        <v>2905</v>
      </c>
      <c r="C1837" t="s">
        <v>2680</v>
      </c>
      <c r="D1837">
        <v>1498.2961446799986</v>
      </c>
    </row>
    <row r="1838" spans="1:4" x14ac:dyDescent="0.25">
      <c r="A1838" t="s">
        <v>2413</v>
      </c>
      <c r="B1838" t="s">
        <v>2905</v>
      </c>
      <c r="C1838" t="s">
        <v>2678</v>
      </c>
      <c r="D1838">
        <v>1345.5369471800007</v>
      </c>
    </row>
    <row r="1839" spans="1:4" x14ac:dyDescent="0.25">
      <c r="A1839" t="s">
        <v>2413</v>
      </c>
      <c r="B1839" t="s">
        <v>2905</v>
      </c>
      <c r="C1839" t="s">
        <v>2686</v>
      </c>
      <c r="D1839">
        <v>181.36717656000002</v>
      </c>
    </row>
    <row r="1840" spans="1:4" x14ac:dyDescent="0.25">
      <c r="A1840" t="s">
        <v>2413</v>
      </c>
      <c r="B1840" t="s">
        <v>2905</v>
      </c>
      <c r="C1840" t="s">
        <v>2682</v>
      </c>
      <c r="D1840">
        <v>3532.7782022499978</v>
      </c>
    </row>
    <row r="1841" spans="1:4" x14ac:dyDescent="0.25">
      <c r="A1841" t="s">
        <v>2413</v>
      </c>
      <c r="B1841" t="s">
        <v>2905</v>
      </c>
      <c r="C1841" t="s">
        <v>137</v>
      </c>
      <c r="D1841">
        <v>162.48105269000001</v>
      </c>
    </row>
    <row r="1842" spans="1:4" x14ac:dyDescent="0.25">
      <c r="A1842" t="s">
        <v>2413</v>
      </c>
      <c r="B1842" t="s">
        <v>2905</v>
      </c>
      <c r="C1842" t="s">
        <v>2677</v>
      </c>
      <c r="D1842">
        <v>18168.001883930101</v>
      </c>
    </row>
    <row r="1843" spans="1:4" x14ac:dyDescent="0.25">
      <c r="A1843" t="s">
        <v>2413</v>
      </c>
      <c r="B1843" t="s">
        <v>2905</v>
      </c>
      <c r="C1843" t="s">
        <v>2681</v>
      </c>
      <c r="D1843">
        <v>12707.794617809992</v>
      </c>
    </row>
    <row r="1844" spans="1:4" x14ac:dyDescent="0.25">
      <c r="A1844" t="s">
        <v>2413</v>
      </c>
      <c r="B1844" t="s">
        <v>2905</v>
      </c>
      <c r="C1844" t="s">
        <v>2683</v>
      </c>
      <c r="D1844">
        <v>107.98005884000001</v>
      </c>
    </row>
    <row r="1845" spans="1:4" x14ac:dyDescent="0.25">
      <c r="A1845" t="s">
        <v>2413</v>
      </c>
      <c r="B1845" t="s">
        <v>2907</v>
      </c>
      <c r="C1845" t="s">
        <v>775</v>
      </c>
      <c r="D1845">
        <v>91.931551459999994</v>
      </c>
    </row>
    <row r="1846" spans="1:4" x14ac:dyDescent="0.25">
      <c r="A1846" t="s">
        <v>2413</v>
      </c>
      <c r="B1846" t="s">
        <v>2907</v>
      </c>
      <c r="C1846" t="s">
        <v>2680</v>
      </c>
      <c r="D1846">
        <v>1159.4729680700007</v>
      </c>
    </row>
    <row r="1847" spans="1:4" x14ac:dyDescent="0.25">
      <c r="A1847" t="s">
        <v>2413</v>
      </c>
      <c r="B1847" t="s">
        <v>2907</v>
      </c>
      <c r="C1847" t="s">
        <v>2678</v>
      </c>
      <c r="D1847">
        <v>25.576977759999998</v>
      </c>
    </row>
    <row r="1848" spans="1:4" x14ac:dyDescent="0.25">
      <c r="A1848" t="s">
        <v>2413</v>
      </c>
      <c r="B1848" t="s">
        <v>2907</v>
      </c>
      <c r="C1848" t="s">
        <v>2682</v>
      </c>
      <c r="D1848">
        <v>53.411412120000001</v>
      </c>
    </row>
    <row r="1849" spans="1:4" x14ac:dyDescent="0.25">
      <c r="A1849" t="s">
        <v>2413</v>
      </c>
      <c r="B1849" t="s">
        <v>2907</v>
      </c>
      <c r="C1849" t="s">
        <v>2677</v>
      </c>
      <c r="D1849">
        <v>171.78937123000006</v>
      </c>
    </row>
    <row r="1850" spans="1:4" x14ac:dyDescent="0.25">
      <c r="A1850" t="s">
        <v>2413</v>
      </c>
      <c r="B1850" t="s">
        <v>2907</v>
      </c>
      <c r="C1850" t="s">
        <v>2681</v>
      </c>
      <c r="D1850">
        <v>2768.3937141099996</v>
      </c>
    </row>
    <row r="1851" spans="1:4" x14ac:dyDescent="0.25">
      <c r="A1851" t="s">
        <v>2413</v>
      </c>
      <c r="B1851" t="s">
        <v>2953</v>
      </c>
      <c r="C1851" t="s">
        <v>775</v>
      </c>
      <c r="D1851">
        <v>36193.272839680089</v>
      </c>
    </row>
    <row r="1852" spans="1:4" x14ac:dyDescent="0.25">
      <c r="A1852" t="s">
        <v>2413</v>
      </c>
      <c r="B1852" t="s">
        <v>2953</v>
      </c>
      <c r="C1852" t="s">
        <v>2680</v>
      </c>
      <c r="D1852">
        <v>4356.9073086599983</v>
      </c>
    </row>
    <row r="1853" spans="1:4" x14ac:dyDescent="0.25">
      <c r="A1853" t="s">
        <v>2413</v>
      </c>
      <c r="B1853" t="s">
        <v>2953</v>
      </c>
      <c r="C1853" t="s">
        <v>2678</v>
      </c>
      <c r="D1853">
        <v>6413.9293545800101</v>
      </c>
    </row>
    <row r="1854" spans="1:4" x14ac:dyDescent="0.25">
      <c r="A1854" t="s">
        <v>2413</v>
      </c>
      <c r="B1854" t="s">
        <v>2953</v>
      </c>
      <c r="C1854" t="s">
        <v>2686</v>
      </c>
      <c r="D1854">
        <v>8070.9390352800001</v>
      </c>
    </row>
    <row r="1855" spans="1:4" x14ac:dyDescent="0.25">
      <c r="A1855" t="s">
        <v>2413</v>
      </c>
      <c r="B1855" t="s">
        <v>2953</v>
      </c>
      <c r="C1855" t="s">
        <v>2682</v>
      </c>
      <c r="D1855">
        <v>58229.278302679959</v>
      </c>
    </row>
    <row r="1856" spans="1:4" x14ac:dyDescent="0.25">
      <c r="A1856" t="s">
        <v>2413</v>
      </c>
      <c r="B1856" t="s">
        <v>2953</v>
      </c>
      <c r="C1856" t="s">
        <v>137</v>
      </c>
      <c r="D1856">
        <v>2527.5784730800001</v>
      </c>
    </row>
    <row r="1857" spans="1:4" x14ac:dyDescent="0.25">
      <c r="A1857" t="s">
        <v>2413</v>
      </c>
      <c r="B1857" t="s">
        <v>2953</v>
      </c>
      <c r="C1857" t="s">
        <v>2677</v>
      </c>
      <c r="D1857">
        <v>94722.843251660684</v>
      </c>
    </row>
    <row r="1858" spans="1:4" x14ac:dyDescent="0.25">
      <c r="A1858" t="s">
        <v>2413</v>
      </c>
      <c r="B1858" t="s">
        <v>2953</v>
      </c>
      <c r="C1858" t="s">
        <v>2681</v>
      </c>
      <c r="D1858">
        <v>61014.95340096017</v>
      </c>
    </row>
    <row r="1859" spans="1:4" x14ac:dyDescent="0.25">
      <c r="A1859" t="s">
        <v>2413</v>
      </c>
      <c r="B1859" t="s">
        <v>2953</v>
      </c>
      <c r="C1859" t="s">
        <v>2683</v>
      </c>
      <c r="D1859">
        <v>2751.7099279399995</v>
      </c>
    </row>
    <row r="1860" spans="1:4" x14ac:dyDescent="0.25">
      <c r="A1860" t="s">
        <v>2413</v>
      </c>
      <c r="B1860" t="s">
        <v>2953</v>
      </c>
      <c r="C1860" t="s">
        <v>2679</v>
      </c>
      <c r="D1860">
        <v>11.90439074</v>
      </c>
    </row>
    <row r="1861" spans="1:4" x14ac:dyDescent="0.25">
      <c r="A1861" t="s">
        <v>2413</v>
      </c>
      <c r="B1861" t="s">
        <v>2954</v>
      </c>
      <c r="C1861" t="s">
        <v>775</v>
      </c>
      <c r="D1861">
        <v>195.13816550999994</v>
      </c>
    </row>
    <row r="1862" spans="1:4" x14ac:dyDescent="0.25">
      <c r="A1862" t="s">
        <v>2413</v>
      </c>
      <c r="B1862" t="s">
        <v>2954</v>
      </c>
      <c r="C1862" t="s">
        <v>2680</v>
      </c>
      <c r="D1862">
        <v>81.268079360000002</v>
      </c>
    </row>
    <row r="1863" spans="1:4" x14ac:dyDescent="0.25">
      <c r="A1863" t="s">
        <v>2413</v>
      </c>
      <c r="B1863" t="s">
        <v>2954</v>
      </c>
      <c r="C1863" t="s">
        <v>2678</v>
      </c>
      <c r="D1863">
        <v>466.47063606000029</v>
      </c>
    </row>
    <row r="1864" spans="1:4" x14ac:dyDescent="0.25">
      <c r="A1864" t="s">
        <v>2413</v>
      </c>
      <c r="B1864" t="s">
        <v>2954</v>
      </c>
      <c r="C1864" t="s">
        <v>2686</v>
      </c>
      <c r="D1864">
        <v>1.302</v>
      </c>
    </row>
    <row r="1865" spans="1:4" x14ac:dyDescent="0.25">
      <c r="A1865" t="s">
        <v>2413</v>
      </c>
      <c r="B1865" t="s">
        <v>2954</v>
      </c>
      <c r="C1865" t="s">
        <v>2682</v>
      </c>
      <c r="D1865">
        <v>13.531522840000001</v>
      </c>
    </row>
    <row r="1866" spans="1:4" x14ac:dyDescent="0.25">
      <c r="A1866" t="s">
        <v>2413</v>
      </c>
      <c r="B1866" t="s">
        <v>2954</v>
      </c>
      <c r="C1866" t="s">
        <v>137</v>
      </c>
      <c r="D1866">
        <v>1.3879999999999999</v>
      </c>
    </row>
    <row r="1867" spans="1:4" x14ac:dyDescent="0.25">
      <c r="A1867" t="s">
        <v>2413</v>
      </c>
      <c r="B1867" t="s">
        <v>2954</v>
      </c>
      <c r="C1867" t="s">
        <v>2677</v>
      </c>
      <c r="D1867">
        <v>12628.797623600021</v>
      </c>
    </row>
    <row r="1868" spans="1:4" x14ac:dyDescent="0.25">
      <c r="A1868" t="s">
        <v>2413</v>
      </c>
      <c r="B1868" t="s">
        <v>2954</v>
      </c>
      <c r="C1868" t="s">
        <v>2681</v>
      </c>
      <c r="D1868">
        <v>113.01751679000002</v>
      </c>
    </row>
    <row r="1869" spans="1:4" x14ac:dyDescent="0.25">
      <c r="A1869" t="s">
        <v>2413</v>
      </c>
      <c r="B1869" t="s">
        <v>2909</v>
      </c>
      <c r="C1869" t="s">
        <v>2678</v>
      </c>
      <c r="D1869">
        <v>137.01092716000002</v>
      </c>
    </row>
    <row r="1870" spans="1:4" x14ac:dyDescent="0.25">
      <c r="A1870" t="s">
        <v>2413</v>
      </c>
      <c r="B1870" t="s">
        <v>2909</v>
      </c>
      <c r="C1870" t="s">
        <v>2677</v>
      </c>
      <c r="D1870">
        <v>2359.4038036899938</v>
      </c>
    </row>
    <row r="1871" spans="1:4" x14ac:dyDescent="0.25">
      <c r="A1871" t="s">
        <v>2413</v>
      </c>
      <c r="B1871" t="s">
        <v>2913</v>
      </c>
      <c r="C1871" t="s">
        <v>775</v>
      </c>
      <c r="D1871">
        <v>1250.1343220400024</v>
      </c>
    </row>
    <row r="1872" spans="1:4" x14ac:dyDescent="0.25">
      <c r="A1872" t="s">
        <v>2413</v>
      </c>
      <c r="B1872" t="s">
        <v>2913</v>
      </c>
      <c r="C1872" t="s">
        <v>2680</v>
      </c>
      <c r="D1872">
        <v>232.62098085999989</v>
      </c>
    </row>
    <row r="1873" spans="1:4" x14ac:dyDescent="0.25">
      <c r="A1873" t="s">
        <v>2413</v>
      </c>
      <c r="B1873" t="s">
        <v>2913</v>
      </c>
      <c r="C1873" t="s">
        <v>2678</v>
      </c>
      <c r="D1873">
        <v>2116.8176929299975</v>
      </c>
    </row>
    <row r="1874" spans="1:4" x14ac:dyDescent="0.25">
      <c r="A1874" t="s">
        <v>2413</v>
      </c>
      <c r="B1874" t="s">
        <v>2913</v>
      </c>
      <c r="C1874" t="s">
        <v>2686</v>
      </c>
      <c r="D1874">
        <v>417.67224458999988</v>
      </c>
    </row>
    <row r="1875" spans="1:4" x14ac:dyDescent="0.25">
      <c r="A1875" t="s">
        <v>2413</v>
      </c>
      <c r="B1875" t="s">
        <v>2913</v>
      </c>
      <c r="C1875" t="s">
        <v>2682</v>
      </c>
      <c r="D1875">
        <v>2258.1709724399975</v>
      </c>
    </row>
    <row r="1876" spans="1:4" x14ac:dyDescent="0.25">
      <c r="A1876" t="s">
        <v>2413</v>
      </c>
      <c r="B1876" t="s">
        <v>2913</v>
      </c>
      <c r="C1876" t="s">
        <v>137</v>
      </c>
      <c r="D1876">
        <v>111.38325179000002</v>
      </c>
    </row>
    <row r="1877" spans="1:4" x14ac:dyDescent="0.25">
      <c r="A1877" t="s">
        <v>2413</v>
      </c>
      <c r="B1877" t="s">
        <v>2913</v>
      </c>
      <c r="C1877" t="s">
        <v>2677</v>
      </c>
      <c r="D1877">
        <v>28857.906380579851</v>
      </c>
    </row>
    <row r="1878" spans="1:4" x14ac:dyDescent="0.25">
      <c r="A1878" t="s">
        <v>2413</v>
      </c>
      <c r="B1878" t="s">
        <v>2913</v>
      </c>
      <c r="C1878" t="s">
        <v>2681</v>
      </c>
      <c r="D1878">
        <v>2732.3159896400043</v>
      </c>
    </row>
    <row r="1879" spans="1:4" x14ac:dyDescent="0.25">
      <c r="A1879" t="s">
        <v>2413</v>
      </c>
      <c r="B1879" t="s">
        <v>2913</v>
      </c>
      <c r="C1879" t="s">
        <v>2683</v>
      </c>
      <c r="D1879">
        <v>397.20533005999999</v>
      </c>
    </row>
    <row r="1880" spans="1:4" x14ac:dyDescent="0.25">
      <c r="A1880" t="s">
        <v>2413</v>
      </c>
      <c r="B1880" t="s">
        <v>2913</v>
      </c>
      <c r="C1880" t="s">
        <v>2679</v>
      </c>
      <c r="D1880">
        <v>535.87176103000024</v>
      </c>
    </row>
    <row r="1881" spans="1:4" x14ac:dyDescent="0.25">
      <c r="A1881" t="s">
        <v>2413</v>
      </c>
      <c r="B1881" t="s">
        <v>2915</v>
      </c>
      <c r="C1881" t="s">
        <v>775</v>
      </c>
      <c r="D1881">
        <v>1198.2823567900011</v>
      </c>
    </row>
    <row r="1882" spans="1:4" x14ac:dyDescent="0.25">
      <c r="A1882" t="s">
        <v>2413</v>
      </c>
      <c r="B1882" t="s">
        <v>2915</v>
      </c>
      <c r="C1882" t="s">
        <v>2680</v>
      </c>
      <c r="D1882">
        <v>278.28591312999987</v>
      </c>
    </row>
    <row r="1883" spans="1:4" x14ac:dyDescent="0.25">
      <c r="A1883" t="s">
        <v>2413</v>
      </c>
      <c r="B1883" t="s">
        <v>2915</v>
      </c>
      <c r="C1883" t="s">
        <v>2678</v>
      </c>
      <c r="D1883">
        <v>3678.5555956200055</v>
      </c>
    </row>
    <row r="1884" spans="1:4" x14ac:dyDescent="0.25">
      <c r="A1884" t="s">
        <v>2413</v>
      </c>
      <c r="B1884" t="s">
        <v>2915</v>
      </c>
      <c r="C1884" t="s">
        <v>2686</v>
      </c>
      <c r="D1884">
        <v>618.80089809999947</v>
      </c>
    </row>
    <row r="1885" spans="1:4" x14ac:dyDescent="0.25">
      <c r="A1885" t="s">
        <v>2413</v>
      </c>
      <c r="B1885" t="s">
        <v>2915</v>
      </c>
      <c r="C1885" t="s">
        <v>2682</v>
      </c>
      <c r="D1885">
        <v>4399.9194927500066</v>
      </c>
    </row>
    <row r="1886" spans="1:4" x14ac:dyDescent="0.25">
      <c r="A1886" t="s">
        <v>2413</v>
      </c>
      <c r="B1886" t="s">
        <v>2915</v>
      </c>
      <c r="C1886" t="s">
        <v>137</v>
      </c>
      <c r="D1886">
        <v>582.49259265000069</v>
      </c>
    </row>
    <row r="1887" spans="1:4" x14ac:dyDescent="0.25">
      <c r="A1887" t="s">
        <v>2413</v>
      </c>
      <c r="B1887" t="s">
        <v>2915</v>
      </c>
      <c r="C1887" t="s">
        <v>2677</v>
      </c>
      <c r="D1887">
        <v>60019.720130010122</v>
      </c>
    </row>
    <row r="1888" spans="1:4" x14ac:dyDescent="0.25">
      <c r="A1888" t="s">
        <v>2413</v>
      </c>
      <c r="B1888" t="s">
        <v>2915</v>
      </c>
      <c r="C1888" t="s">
        <v>2681</v>
      </c>
      <c r="D1888">
        <v>4595.5410075399968</v>
      </c>
    </row>
    <row r="1889" spans="1:4" x14ac:dyDescent="0.25">
      <c r="A1889" t="s">
        <v>2413</v>
      </c>
      <c r="B1889" t="s">
        <v>2915</v>
      </c>
      <c r="C1889" t="s">
        <v>2683</v>
      </c>
      <c r="D1889">
        <v>226.75627834999992</v>
      </c>
    </row>
    <row r="1890" spans="1:4" x14ac:dyDescent="0.25">
      <c r="A1890" t="s">
        <v>2413</v>
      </c>
      <c r="B1890" t="s">
        <v>2915</v>
      </c>
      <c r="C1890" t="s">
        <v>2679</v>
      </c>
      <c r="D1890">
        <v>751.72439494000002</v>
      </c>
    </row>
    <row r="1891" spans="1:4" x14ac:dyDescent="0.25">
      <c r="A1891" t="s">
        <v>2413</v>
      </c>
      <c r="B1891" t="s">
        <v>2914</v>
      </c>
      <c r="C1891" t="s">
        <v>775</v>
      </c>
      <c r="D1891">
        <v>262.95085286000005</v>
      </c>
    </row>
    <row r="1892" spans="1:4" x14ac:dyDescent="0.25">
      <c r="A1892" t="s">
        <v>2413</v>
      </c>
      <c r="B1892" t="s">
        <v>2914</v>
      </c>
      <c r="C1892" t="s">
        <v>2680</v>
      </c>
      <c r="D1892">
        <v>145.58772287000005</v>
      </c>
    </row>
    <row r="1893" spans="1:4" x14ac:dyDescent="0.25">
      <c r="A1893" t="s">
        <v>2413</v>
      </c>
      <c r="B1893" t="s">
        <v>2914</v>
      </c>
      <c r="C1893" t="s">
        <v>2678</v>
      </c>
      <c r="D1893">
        <v>1309.0197888600005</v>
      </c>
    </row>
    <row r="1894" spans="1:4" x14ac:dyDescent="0.25">
      <c r="A1894" t="s">
        <v>2413</v>
      </c>
      <c r="B1894" t="s">
        <v>2914</v>
      </c>
      <c r="C1894" t="s">
        <v>2686</v>
      </c>
      <c r="D1894">
        <v>268.01940649000011</v>
      </c>
    </row>
    <row r="1895" spans="1:4" x14ac:dyDescent="0.25">
      <c r="A1895" t="s">
        <v>2413</v>
      </c>
      <c r="B1895" t="s">
        <v>2914</v>
      </c>
      <c r="C1895" t="s">
        <v>2682</v>
      </c>
      <c r="D1895">
        <v>2064.8253467299996</v>
      </c>
    </row>
    <row r="1896" spans="1:4" x14ac:dyDescent="0.25">
      <c r="A1896" t="s">
        <v>2413</v>
      </c>
      <c r="B1896" t="s">
        <v>2914</v>
      </c>
      <c r="C1896" t="s">
        <v>137</v>
      </c>
      <c r="D1896">
        <v>667.38195399000028</v>
      </c>
    </row>
    <row r="1897" spans="1:4" x14ac:dyDescent="0.25">
      <c r="A1897" t="s">
        <v>2413</v>
      </c>
      <c r="B1897" t="s">
        <v>2914</v>
      </c>
      <c r="C1897" t="s">
        <v>2677</v>
      </c>
      <c r="D1897">
        <v>20183.272909140112</v>
      </c>
    </row>
    <row r="1898" spans="1:4" x14ac:dyDescent="0.25">
      <c r="A1898" t="s">
        <v>2413</v>
      </c>
      <c r="B1898" t="s">
        <v>2914</v>
      </c>
      <c r="C1898" t="s">
        <v>2681</v>
      </c>
      <c r="D1898">
        <v>1971.5021538999995</v>
      </c>
    </row>
    <row r="1899" spans="1:4" x14ac:dyDescent="0.25">
      <c r="A1899" t="s">
        <v>2413</v>
      </c>
      <c r="B1899" t="s">
        <v>2914</v>
      </c>
      <c r="C1899" t="s">
        <v>2683</v>
      </c>
      <c r="D1899">
        <v>82.52435783</v>
      </c>
    </row>
    <row r="1900" spans="1:4" x14ac:dyDescent="0.25">
      <c r="A1900" t="s">
        <v>2413</v>
      </c>
      <c r="B1900" t="s">
        <v>2914</v>
      </c>
      <c r="C1900" t="s">
        <v>2679</v>
      </c>
      <c r="D1900">
        <v>1153.5569084000003</v>
      </c>
    </row>
    <row r="1901" spans="1:4" x14ac:dyDescent="0.25">
      <c r="A1901" t="s">
        <v>2413</v>
      </c>
      <c r="B1901" t="s">
        <v>2916</v>
      </c>
      <c r="C1901" t="s">
        <v>775</v>
      </c>
      <c r="D1901">
        <v>11.934865719999999</v>
      </c>
    </row>
    <row r="1902" spans="1:4" x14ac:dyDescent="0.25">
      <c r="A1902" t="s">
        <v>2413</v>
      </c>
      <c r="B1902" t="s">
        <v>2916</v>
      </c>
      <c r="C1902" t="s">
        <v>2680</v>
      </c>
      <c r="D1902">
        <v>76.740404839999997</v>
      </c>
    </row>
    <row r="1903" spans="1:4" x14ac:dyDescent="0.25">
      <c r="A1903" t="s">
        <v>2413</v>
      </c>
      <c r="B1903" t="s">
        <v>2916</v>
      </c>
      <c r="C1903" t="s">
        <v>2678</v>
      </c>
      <c r="D1903">
        <v>7.8175955400000001</v>
      </c>
    </row>
    <row r="1904" spans="1:4" x14ac:dyDescent="0.25">
      <c r="A1904" t="s">
        <v>2413</v>
      </c>
      <c r="B1904" t="s">
        <v>2916</v>
      </c>
      <c r="C1904" t="s">
        <v>2686</v>
      </c>
      <c r="D1904">
        <v>29.815647940000002</v>
      </c>
    </row>
    <row r="1905" spans="1:4" x14ac:dyDescent="0.25">
      <c r="A1905" t="s">
        <v>2413</v>
      </c>
      <c r="B1905" t="s">
        <v>2916</v>
      </c>
      <c r="C1905" t="s">
        <v>2682</v>
      </c>
      <c r="D1905">
        <v>639.40870757999983</v>
      </c>
    </row>
    <row r="1906" spans="1:4" x14ac:dyDescent="0.25">
      <c r="A1906" t="s">
        <v>2413</v>
      </c>
      <c r="B1906" t="s">
        <v>2916</v>
      </c>
      <c r="C1906" t="s">
        <v>137</v>
      </c>
      <c r="D1906">
        <v>19.244053789999999</v>
      </c>
    </row>
    <row r="1907" spans="1:4" x14ac:dyDescent="0.25">
      <c r="A1907" t="s">
        <v>2413</v>
      </c>
      <c r="B1907" t="s">
        <v>2916</v>
      </c>
      <c r="C1907" t="s">
        <v>2677</v>
      </c>
      <c r="D1907">
        <v>223.89968529000018</v>
      </c>
    </row>
    <row r="1908" spans="1:4" x14ac:dyDescent="0.25">
      <c r="A1908" t="s">
        <v>2413</v>
      </c>
      <c r="B1908" t="s">
        <v>2916</v>
      </c>
      <c r="C1908" t="s">
        <v>2681</v>
      </c>
      <c r="D1908">
        <v>256.19934075999998</v>
      </c>
    </row>
    <row r="1909" spans="1:4" x14ac:dyDescent="0.25">
      <c r="A1909" t="s">
        <v>2413</v>
      </c>
      <c r="B1909" t="s">
        <v>2916</v>
      </c>
      <c r="C1909" t="s">
        <v>2683</v>
      </c>
      <c r="D1909">
        <v>6.4992367099999999</v>
      </c>
    </row>
    <row r="1910" spans="1:4" x14ac:dyDescent="0.25">
      <c r="A1910" t="s">
        <v>2413</v>
      </c>
      <c r="B1910" t="s">
        <v>2916</v>
      </c>
      <c r="C1910" t="s">
        <v>2679</v>
      </c>
      <c r="D1910">
        <v>106.60378496999999</v>
      </c>
    </row>
    <row r="1911" spans="1:4" x14ac:dyDescent="0.25">
      <c r="A1911" t="s">
        <v>2413</v>
      </c>
      <c r="B1911" t="s">
        <v>2952</v>
      </c>
      <c r="C1911" t="s">
        <v>775</v>
      </c>
      <c r="D1911">
        <v>5420.5744634600042</v>
      </c>
    </row>
    <row r="1912" spans="1:4" x14ac:dyDescent="0.25">
      <c r="A1912" t="s">
        <v>2413</v>
      </c>
      <c r="B1912" t="s">
        <v>2952</v>
      </c>
      <c r="C1912" t="s">
        <v>2680</v>
      </c>
      <c r="D1912">
        <v>99.172369760000052</v>
      </c>
    </row>
    <row r="1913" spans="1:4" x14ac:dyDescent="0.25">
      <c r="A1913" t="s">
        <v>2413</v>
      </c>
      <c r="B1913" t="s">
        <v>2952</v>
      </c>
      <c r="C1913" t="s">
        <v>2678</v>
      </c>
      <c r="D1913">
        <v>4886.8557888700052</v>
      </c>
    </row>
    <row r="1914" spans="1:4" x14ac:dyDescent="0.25">
      <c r="A1914" t="s">
        <v>2413</v>
      </c>
      <c r="B1914" t="s">
        <v>2952</v>
      </c>
      <c r="C1914" t="s">
        <v>2686</v>
      </c>
      <c r="D1914">
        <v>4194.9875441300001</v>
      </c>
    </row>
    <row r="1915" spans="1:4" x14ac:dyDescent="0.25">
      <c r="A1915" t="s">
        <v>2413</v>
      </c>
      <c r="B1915" t="s">
        <v>2952</v>
      </c>
      <c r="C1915" t="s">
        <v>2682</v>
      </c>
      <c r="D1915">
        <v>24620.691055910014</v>
      </c>
    </row>
    <row r="1916" spans="1:4" x14ac:dyDescent="0.25">
      <c r="A1916" t="s">
        <v>2413</v>
      </c>
      <c r="B1916" t="s">
        <v>2952</v>
      </c>
      <c r="C1916" t="s">
        <v>137</v>
      </c>
      <c r="D1916">
        <v>3392.6226330200016</v>
      </c>
    </row>
    <row r="1917" spans="1:4" x14ac:dyDescent="0.25">
      <c r="A1917" t="s">
        <v>2413</v>
      </c>
      <c r="B1917" t="s">
        <v>2952</v>
      </c>
      <c r="C1917" t="s">
        <v>2677</v>
      </c>
      <c r="D1917">
        <v>65359.958910719579</v>
      </c>
    </row>
    <row r="1918" spans="1:4" x14ac:dyDescent="0.25">
      <c r="A1918" t="s">
        <v>2413</v>
      </c>
      <c r="B1918" t="s">
        <v>2952</v>
      </c>
      <c r="C1918" t="s">
        <v>2681</v>
      </c>
      <c r="D1918">
        <v>10582.726352879919</v>
      </c>
    </row>
    <row r="1919" spans="1:4" x14ac:dyDescent="0.25">
      <c r="A1919" t="s">
        <v>2413</v>
      </c>
      <c r="B1919" t="s">
        <v>2952</v>
      </c>
      <c r="C1919" t="s">
        <v>2683</v>
      </c>
      <c r="D1919">
        <v>1498.5170338800003</v>
      </c>
    </row>
    <row r="1920" spans="1:4" x14ac:dyDescent="0.25">
      <c r="A1920" t="s">
        <v>2413</v>
      </c>
      <c r="B1920" t="s">
        <v>2952</v>
      </c>
      <c r="C1920" t="s">
        <v>2679</v>
      </c>
      <c r="D1920">
        <v>151.34099876999994</v>
      </c>
    </row>
    <row r="1921" spans="1:4" x14ac:dyDescent="0.25">
      <c r="A1921" t="s">
        <v>2413</v>
      </c>
      <c r="B1921" t="s">
        <v>2955</v>
      </c>
      <c r="C1921" t="s">
        <v>775</v>
      </c>
      <c r="D1921">
        <v>151.16815061999995</v>
      </c>
    </row>
    <row r="1922" spans="1:4" x14ac:dyDescent="0.25">
      <c r="A1922" t="s">
        <v>2413</v>
      </c>
      <c r="B1922" t="s">
        <v>2955</v>
      </c>
      <c r="C1922" t="s">
        <v>2680</v>
      </c>
      <c r="D1922">
        <v>44.834458639999987</v>
      </c>
    </row>
    <row r="1923" spans="1:4" x14ac:dyDescent="0.25">
      <c r="A1923" t="s">
        <v>2413</v>
      </c>
      <c r="B1923" t="s">
        <v>2955</v>
      </c>
      <c r="C1923" t="s">
        <v>2678</v>
      </c>
      <c r="D1923">
        <v>728.32038025999907</v>
      </c>
    </row>
    <row r="1924" spans="1:4" x14ac:dyDescent="0.25">
      <c r="A1924" t="s">
        <v>2413</v>
      </c>
      <c r="B1924" t="s">
        <v>2955</v>
      </c>
      <c r="C1924" t="s">
        <v>2686</v>
      </c>
      <c r="D1924">
        <v>12.344131019999997</v>
      </c>
    </row>
    <row r="1925" spans="1:4" x14ac:dyDescent="0.25">
      <c r="A1925" t="s">
        <v>2413</v>
      </c>
      <c r="B1925" t="s">
        <v>2955</v>
      </c>
      <c r="C1925" t="s">
        <v>2682</v>
      </c>
      <c r="D1925">
        <v>90.897018469999992</v>
      </c>
    </row>
    <row r="1926" spans="1:4" x14ac:dyDescent="0.25">
      <c r="A1926" t="s">
        <v>2413</v>
      </c>
      <c r="B1926" t="s">
        <v>2955</v>
      </c>
      <c r="C1926" t="s">
        <v>137</v>
      </c>
      <c r="D1926">
        <v>1.1132211299999999</v>
      </c>
    </row>
    <row r="1927" spans="1:4" x14ac:dyDescent="0.25">
      <c r="A1927" t="s">
        <v>2413</v>
      </c>
      <c r="B1927" t="s">
        <v>2955</v>
      </c>
      <c r="C1927" t="s">
        <v>2677</v>
      </c>
      <c r="D1927">
        <v>15425.557738479998</v>
      </c>
    </row>
    <row r="1928" spans="1:4" x14ac:dyDescent="0.25">
      <c r="A1928" t="s">
        <v>2413</v>
      </c>
      <c r="B1928" t="s">
        <v>2955</v>
      </c>
      <c r="C1928" t="s">
        <v>2681</v>
      </c>
      <c r="D1928">
        <v>262.4767888299998</v>
      </c>
    </row>
    <row r="1929" spans="1:4" x14ac:dyDescent="0.25">
      <c r="A1929" t="s">
        <v>2413</v>
      </c>
      <c r="B1929" t="s">
        <v>2955</v>
      </c>
      <c r="C1929" t="s">
        <v>2683</v>
      </c>
      <c r="D1929">
        <v>43.275252929999994</v>
      </c>
    </row>
    <row r="1930" spans="1:4" x14ac:dyDescent="0.25">
      <c r="A1930" t="s">
        <v>2414</v>
      </c>
      <c r="B1930" t="s">
        <v>2909</v>
      </c>
      <c r="C1930" t="s">
        <v>775</v>
      </c>
      <c r="D1930">
        <v>187.16335610000007</v>
      </c>
    </row>
    <row r="1931" spans="1:4" x14ac:dyDescent="0.25">
      <c r="A1931" t="s">
        <v>2414</v>
      </c>
      <c r="B1931" t="s">
        <v>2909</v>
      </c>
      <c r="C1931" t="s">
        <v>2680</v>
      </c>
      <c r="D1931">
        <v>974.02953249000075</v>
      </c>
    </row>
    <row r="1932" spans="1:4" x14ac:dyDescent="0.25">
      <c r="A1932" t="s">
        <v>2414</v>
      </c>
      <c r="B1932" t="s">
        <v>2909</v>
      </c>
      <c r="C1932" t="s">
        <v>2678</v>
      </c>
      <c r="D1932">
        <v>3.4411229900000007</v>
      </c>
    </row>
    <row r="1933" spans="1:4" x14ac:dyDescent="0.25">
      <c r="A1933" t="s">
        <v>2414</v>
      </c>
      <c r="B1933" t="s">
        <v>2909</v>
      </c>
      <c r="C1933" t="s">
        <v>2686</v>
      </c>
      <c r="D1933">
        <v>71.732232409999995</v>
      </c>
    </row>
    <row r="1934" spans="1:4" x14ac:dyDescent="0.25">
      <c r="A1934" t="s">
        <v>2414</v>
      </c>
      <c r="B1934" t="s">
        <v>2909</v>
      </c>
      <c r="C1934" t="s">
        <v>2682</v>
      </c>
      <c r="D1934">
        <v>691.76105741999993</v>
      </c>
    </row>
    <row r="1935" spans="1:4" x14ac:dyDescent="0.25">
      <c r="A1935" t="s">
        <v>2414</v>
      </c>
      <c r="B1935" t="s">
        <v>2909</v>
      </c>
      <c r="C1935" t="s">
        <v>137</v>
      </c>
      <c r="D1935">
        <v>7.1363345699999998</v>
      </c>
    </row>
    <row r="1936" spans="1:4" x14ac:dyDescent="0.25">
      <c r="A1936" t="s">
        <v>2414</v>
      </c>
      <c r="B1936" t="s">
        <v>2909</v>
      </c>
      <c r="C1936" t="s">
        <v>2677</v>
      </c>
      <c r="D1936">
        <v>137.38131579999995</v>
      </c>
    </row>
    <row r="1937" spans="1:4" x14ac:dyDescent="0.25">
      <c r="A1937" t="s">
        <v>2414</v>
      </c>
      <c r="B1937" t="s">
        <v>2909</v>
      </c>
      <c r="C1937" t="s">
        <v>2681</v>
      </c>
      <c r="D1937">
        <v>594.52261857000053</v>
      </c>
    </row>
    <row r="1938" spans="1:4" x14ac:dyDescent="0.25">
      <c r="A1938" t="s">
        <v>2414</v>
      </c>
      <c r="B1938" t="s">
        <v>2909</v>
      </c>
      <c r="C1938" t="s">
        <v>2683</v>
      </c>
      <c r="D1938">
        <v>612.22696803000019</v>
      </c>
    </row>
    <row r="1939" spans="1:4" x14ac:dyDescent="0.25">
      <c r="A1939" t="s">
        <v>2414</v>
      </c>
      <c r="B1939" t="s">
        <v>2909</v>
      </c>
      <c r="C1939" t="s">
        <v>2679</v>
      </c>
      <c r="D1939">
        <v>31.927533580000006</v>
      </c>
    </row>
    <row r="1940" spans="1:4" x14ac:dyDescent="0.25">
      <c r="A1940" t="s">
        <v>2956</v>
      </c>
      <c r="B1940" t="s">
        <v>2900</v>
      </c>
      <c r="C1940" t="s">
        <v>2680</v>
      </c>
      <c r="D1940">
        <v>192.65899999999999</v>
      </c>
    </row>
    <row r="1941" spans="1:4" x14ac:dyDescent="0.25">
      <c r="A1941" t="s">
        <v>2956</v>
      </c>
      <c r="B1941" t="s">
        <v>2900</v>
      </c>
      <c r="C1941" t="s">
        <v>2681</v>
      </c>
      <c r="D1941">
        <v>38.99</v>
      </c>
    </row>
    <row r="1942" spans="1:4" x14ac:dyDescent="0.25">
      <c r="A1942" t="s">
        <v>2956</v>
      </c>
      <c r="B1942" t="s">
        <v>2900</v>
      </c>
      <c r="C1942" t="s">
        <v>2683</v>
      </c>
      <c r="D1942">
        <v>114.919</v>
      </c>
    </row>
    <row r="1943" spans="1:4" x14ac:dyDescent="0.25">
      <c r="A1943" t="s">
        <v>2956</v>
      </c>
      <c r="B1943" t="s">
        <v>2904</v>
      </c>
      <c r="C1943" t="s">
        <v>2680</v>
      </c>
      <c r="D1943">
        <v>7.2467909200000005</v>
      </c>
    </row>
    <row r="1944" spans="1:4" x14ac:dyDescent="0.25">
      <c r="A1944" t="s">
        <v>2956</v>
      </c>
      <c r="B1944" t="s">
        <v>2904</v>
      </c>
      <c r="C1944" t="s">
        <v>2683</v>
      </c>
      <c r="D1944">
        <v>56.800206879999998</v>
      </c>
    </row>
    <row r="1945" spans="1:4" x14ac:dyDescent="0.25">
      <c r="A1945" t="s">
        <v>2956</v>
      </c>
      <c r="B1945" t="s">
        <v>2908</v>
      </c>
      <c r="C1945" t="s">
        <v>2680</v>
      </c>
      <c r="D1945">
        <v>859.33253857999978</v>
      </c>
    </row>
    <row r="1946" spans="1:4" x14ac:dyDescent="0.25">
      <c r="A1946" t="s">
        <v>2956</v>
      </c>
      <c r="B1946" t="s">
        <v>2908</v>
      </c>
      <c r="C1946" t="s">
        <v>137</v>
      </c>
      <c r="D1946">
        <v>0.41669035000000004</v>
      </c>
    </row>
    <row r="1947" spans="1:4" x14ac:dyDescent="0.25">
      <c r="A1947" t="s">
        <v>2956</v>
      </c>
      <c r="B1947" t="s">
        <v>2908</v>
      </c>
      <c r="C1947" t="s">
        <v>2677</v>
      </c>
      <c r="D1947">
        <v>11.303803850000001</v>
      </c>
    </row>
    <row r="1948" spans="1:4" x14ac:dyDescent="0.25">
      <c r="A1948" t="s">
        <v>2956</v>
      </c>
      <c r="B1948" t="s">
        <v>2908</v>
      </c>
      <c r="C1948" t="s">
        <v>2681</v>
      </c>
      <c r="D1948">
        <v>15.642094080000001</v>
      </c>
    </row>
    <row r="1949" spans="1:4" x14ac:dyDescent="0.25">
      <c r="A1949" t="s">
        <v>2956</v>
      </c>
      <c r="B1949" t="s">
        <v>2908</v>
      </c>
      <c r="C1949" t="s">
        <v>2683</v>
      </c>
      <c r="D1949">
        <v>26.3740606</v>
      </c>
    </row>
    <row r="1950" spans="1:4" x14ac:dyDescent="0.25">
      <c r="A1950" t="s">
        <v>2956</v>
      </c>
      <c r="B1950" t="s">
        <v>2908</v>
      </c>
      <c r="C1950" t="s">
        <v>2679</v>
      </c>
      <c r="D1950">
        <v>13253.568375619987</v>
      </c>
    </row>
    <row r="1951" spans="1:4" x14ac:dyDescent="0.25">
      <c r="A1951" t="s">
        <v>2956</v>
      </c>
      <c r="B1951" t="s">
        <v>2909</v>
      </c>
      <c r="C1951" t="s">
        <v>775</v>
      </c>
      <c r="D1951">
        <v>2.8444366900000007</v>
      </c>
    </row>
    <row r="1952" spans="1:4" x14ac:dyDescent="0.25">
      <c r="A1952" t="s">
        <v>2956</v>
      </c>
      <c r="B1952" t="s">
        <v>2909</v>
      </c>
      <c r="C1952" t="s">
        <v>2680</v>
      </c>
      <c r="D1952">
        <v>709.02063007000015</v>
      </c>
    </row>
    <row r="1953" spans="1:4" x14ac:dyDescent="0.25">
      <c r="A1953" t="s">
        <v>2956</v>
      </c>
      <c r="B1953" t="s">
        <v>2909</v>
      </c>
      <c r="C1953" t="s">
        <v>2678</v>
      </c>
      <c r="D1953">
        <v>17.772680199999996</v>
      </c>
    </row>
    <row r="1954" spans="1:4" x14ac:dyDescent="0.25">
      <c r="A1954" t="s">
        <v>2956</v>
      </c>
      <c r="B1954" t="s">
        <v>2909</v>
      </c>
      <c r="C1954" t="s">
        <v>2686</v>
      </c>
      <c r="D1954">
        <v>0.38323944000000004</v>
      </c>
    </row>
    <row r="1955" spans="1:4" x14ac:dyDescent="0.25">
      <c r="A1955" t="s">
        <v>2956</v>
      </c>
      <c r="B1955" t="s">
        <v>2909</v>
      </c>
      <c r="C1955" t="s">
        <v>2682</v>
      </c>
      <c r="D1955">
        <v>253.30184736999999</v>
      </c>
    </row>
    <row r="1956" spans="1:4" x14ac:dyDescent="0.25">
      <c r="A1956" t="s">
        <v>2956</v>
      </c>
      <c r="B1956" t="s">
        <v>2909</v>
      </c>
      <c r="C1956" t="s">
        <v>2677</v>
      </c>
      <c r="D1956">
        <v>428.29997520999984</v>
      </c>
    </row>
    <row r="1957" spans="1:4" x14ac:dyDescent="0.25">
      <c r="A1957" t="s">
        <v>2956</v>
      </c>
      <c r="B1957" t="s">
        <v>2909</v>
      </c>
      <c r="C1957" t="s">
        <v>2681</v>
      </c>
      <c r="D1957">
        <v>23.311382679999994</v>
      </c>
    </row>
    <row r="1958" spans="1:4" x14ac:dyDescent="0.25">
      <c r="A1958" t="s">
        <v>2956</v>
      </c>
      <c r="B1958" t="s">
        <v>2909</v>
      </c>
      <c r="C1958" t="s">
        <v>2683</v>
      </c>
      <c r="D1958">
        <v>2262.8186894500009</v>
      </c>
    </row>
    <row r="1959" spans="1:4" x14ac:dyDescent="0.25">
      <c r="A1959" t="s">
        <v>2956</v>
      </c>
      <c r="B1959" t="s">
        <v>2909</v>
      </c>
      <c r="C1959" t="s">
        <v>2679</v>
      </c>
      <c r="D1959">
        <v>1095.0141184900001</v>
      </c>
    </row>
    <row r="1960" spans="1:4" x14ac:dyDescent="0.25">
      <c r="A1960" t="s">
        <v>2956</v>
      </c>
      <c r="B1960" t="s">
        <v>2913</v>
      </c>
      <c r="C1960" t="s">
        <v>2680</v>
      </c>
      <c r="D1960">
        <v>5.4618874500000008</v>
      </c>
    </row>
    <row r="1961" spans="1:4" x14ac:dyDescent="0.25">
      <c r="A1961" t="s">
        <v>2956</v>
      </c>
      <c r="B1961" t="s">
        <v>2913</v>
      </c>
      <c r="C1961" t="s">
        <v>2682</v>
      </c>
      <c r="D1961">
        <v>25.531455210000001</v>
      </c>
    </row>
    <row r="1962" spans="1:4" x14ac:dyDescent="0.25">
      <c r="A1962" t="s">
        <v>2956</v>
      </c>
      <c r="B1962" t="s">
        <v>2913</v>
      </c>
      <c r="C1962" t="s">
        <v>2681</v>
      </c>
      <c r="D1962">
        <v>5.2013050299999994</v>
      </c>
    </row>
    <row r="1963" spans="1:4" x14ac:dyDescent="0.25">
      <c r="A1963" t="s">
        <v>2956</v>
      </c>
      <c r="B1963" t="s">
        <v>2913</v>
      </c>
      <c r="C1963" t="s">
        <v>2683</v>
      </c>
      <c r="D1963">
        <v>53.793227669999993</v>
      </c>
    </row>
    <row r="1964" spans="1:4" x14ac:dyDescent="0.25">
      <c r="A1964" t="s">
        <v>2956</v>
      </c>
      <c r="B1964" t="s">
        <v>2913</v>
      </c>
      <c r="C1964" t="s">
        <v>2679</v>
      </c>
      <c r="D1964">
        <v>175.65170238999988</v>
      </c>
    </row>
    <row r="1965" spans="1:4" x14ac:dyDescent="0.25">
      <c r="A1965" t="s">
        <v>2956</v>
      </c>
      <c r="B1965" t="s">
        <v>2915</v>
      </c>
      <c r="C1965" t="s">
        <v>2679</v>
      </c>
      <c r="D1965">
        <v>4950.1373724499999</v>
      </c>
    </row>
    <row r="1966" spans="1:4" x14ac:dyDescent="0.25">
      <c r="A1966" t="s">
        <v>2956</v>
      </c>
      <c r="B1966" t="s">
        <v>2914</v>
      </c>
      <c r="C1966" t="s">
        <v>2683</v>
      </c>
      <c r="D1966">
        <v>13.195113750000001</v>
      </c>
    </row>
    <row r="1967" spans="1:4" x14ac:dyDescent="0.25">
      <c r="A1967" t="s">
        <v>2956</v>
      </c>
      <c r="B1967" t="s">
        <v>2914</v>
      </c>
      <c r="C1967" t="s">
        <v>2679</v>
      </c>
      <c r="D1967">
        <v>21494.792846249991</v>
      </c>
    </row>
    <row r="1968" spans="1:4" x14ac:dyDescent="0.25">
      <c r="A1968" t="s">
        <v>2956</v>
      </c>
      <c r="B1968" t="s">
        <v>2916</v>
      </c>
      <c r="C1968" t="s">
        <v>2686</v>
      </c>
      <c r="D1968">
        <v>22.637013009999997</v>
      </c>
    </row>
    <row r="1969" spans="1:4" x14ac:dyDescent="0.25">
      <c r="A1969" t="s">
        <v>2956</v>
      </c>
      <c r="B1969" t="s">
        <v>2916</v>
      </c>
      <c r="C1969" t="s">
        <v>2677</v>
      </c>
      <c r="D1969">
        <v>0.27590136999999998</v>
      </c>
    </row>
    <row r="1970" spans="1:4" x14ac:dyDescent="0.25">
      <c r="A1970" t="s">
        <v>2956</v>
      </c>
      <c r="B1970" t="s">
        <v>2916</v>
      </c>
      <c r="C1970" t="s">
        <v>2683</v>
      </c>
      <c r="D1970">
        <v>40.300106529999994</v>
      </c>
    </row>
    <row r="1971" spans="1:4" x14ac:dyDescent="0.25">
      <c r="A1971" t="s">
        <v>2956</v>
      </c>
      <c r="B1971" t="s">
        <v>2916</v>
      </c>
      <c r="C1971" t="s">
        <v>2679</v>
      </c>
      <c r="D1971">
        <v>20683.415386999983</v>
      </c>
    </row>
    <row r="1972" spans="1:4" x14ac:dyDescent="0.25">
      <c r="A1972" t="s">
        <v>2956</v>
      </c>
      <c r="B1972" t="s">
        <v>2952</v>
      </c>
      <c r="C1972" t="s">
        <v>2683</v>
      </c>
      <c r="D1972">
        <v>37.078572540000003</v>
      </c>
    </row>
    <row r="1973" spans="1:4" x14ac:dyDescent="0.25">
      <c r="A1973" t="s">
        <v>2956</v>
      </c>
      <c r="B1973" t="s">
        <v>2955</v>
      </c>
      <c r="C1973" t="s">
        <v>2678</v>
      </c>
      <c r="D1973">
        <v>54.866209110000014</v>
      </c>
    </row>
    <row r="1974" spans="1:4" x14ac:dyDescent="0.25">
      <c r="A1974" t="s">
        <v>2956</v>
      </c>
      <c r="B1974" t="s">
        <v>2955</v>
      </c>
      <c r="C1974" t="s">
        <v>2682</v>
      </c>
      <c r="D1974">
        <v>0.94200995999999992</v>
      </c>
    </row>
    <row r="1975" spans="1:4" x14ac:dyDescent="0.25">
      <c r="A1975" t="s">
        <v>2956</v>
      </c>
      <c r="B1975" t="s">
        <v>2955</v>
      </c>
      <c r="C1975" t="s">
        <v>2677</v>
      </c>
      <c r="D1975">
        <v>1519.3407656000031</v>
      </c>
    </row>
    <row r="1976" spans="1:4" x14ac:dyDescent="0.25">
      <c r="A1976" t="s">
        <v>2956</v>
      </c>
      <c r="B1976" t="s">
        <v>2955</v>
      </c>
      <c r="C1976" t="s">
        <v>2683</v>
      </c>
      <c r="D1976">
        <v>71.991001950000012</v>
      </c>
    </row>
    <row r="1977" spans="1:4" x14ac:dyDescent="0.25">
      <c r="A1977" t="s">
        <v>2956</v>
      </c>
      <c r="B1977" t="s">
        <v>2955</v>
      </c>
      <c r="C1977" t="s">
        <v>2679</v>
      </c>
      <c r="D1977">
        <v>5.5008586899999994</v>
      </c>
    </row>
    <row r="1978" spans="1:4" x14ac:dyDescent="0.25">
      <c r="A1978" t="s">
        <v>2406</v>
      </c>
      <c r="B1978" t="s">
        <v>2921</v>
      </c>
      <c r="C1978" t="s">
        <v>775</v>
      </c>
      <c r="D1978">
        <v>134.16392574000002</v>
      </c>
    </row>
    <row r="1979" spans="1:4" x14ac:dyDescent="0.25">
      <c r="A1979" t="s">
        <v>2406</v>
      </c>
      <c r="B1979" t="s">
        <v>2921</v>
      </c>
      <c r="C1979" t="s">
        <v>2680</v>
      </c>
      <c r="D1979">
        <v>739.07998601000008</v>
      </c>
    </row>
    <row r="1980" spans="1:4" x14ac:dyDescent="0.25">
      <c r="A1980" t="s">
        <v>2406</v>
      </c>
      <c r="B1980" t="s">
        <v>2921</v>
      </c>
      <c r="C1980" t="s">
        <v>2678</v>
      </c>
      <c r="D1980">
        <v>174.9574080299999</v>
      </c>
    </row>
    <row r="1981" spans="1:4" x14ac:dyDescent="0.25">
      <c r="A1981" t="s">
        <v>2406</v>
      </c>
      <c r="B1981" t="s">
        <v>2921</v>
      </c>
      <c r="C1981" t="s">
        <v>2686</v>
      </c>
      <c r="D1981">
        <v>3117.6262980200027</v>
      </c>
    </row>
    <row r="1982" spans="1:4" x14ac:dyDescent="0.25">
      <c r="A1982" t="s">
        <v>2406</v>
      </c>
      <c r="B1982" t="s">
        <v>2921</v>
      </c>
      <c r="C1982" t="s">
        <v>2682</v>
      </c>
      <c r="D1982">
        <v>196.18480479000002</v>
      </c>
    </row>
    <row r="1983" spans="1:4" x14ac:dyDescent="0.25">
      <c r="A1983" t="s">
        <v>2406</v>
      </c>
      <c r="B1983" t="s">
        <v>2921</v>
      </c>
      <c r="C1983" t="s">
        <v>137</v>
      </c>
      <c r="D1983">
        <v>5.6717496500000015</v>
      </c>
    </row>
    <row r="1984" spans="1:4" x14ac:dyDescent="0.25">
      <c r="A1984" t="s">
        <v>2406</v>
      </c>
      <c r="B1984" t="s">
        <v>2921</v>
      </c>
      <c r="C1984" t="s">
        <v>2677</v>
      </c>
      <c r="D1984">
        <v>4109.6699967099976</v>
      </c>
    </row>
    <row r="1985" spans="1:4" x14ac:dyDescent="0.25">
      <c r="A1985" t="s">
        <v>2406</v>
      </c>
      <c r="B1985" t="s">
        <v>2921</v>
      </c>
      <c r="C1985" t="s">
        <v>2681</v>
      </c>
      <c r="D1985">
        <v>235.5580388799996</v>
      </c>
    </row>
    <row r="1986" spans="1:4" x14ac:dyDescent="0.25">
      <c r="A1986" t="s">
        <v>2406</v>
      </c>
      <c r="B1986" t="s">
        <v>2921</v>
      </c>
      <c r="C1986" t="s">
        <v>2683</v>
      </c>
      <c r="D1986">
        <v>128.41763932000009</v>
      </c>
    </row>
    <row r="1987" spans="1:4" x14ac:dyDescent="0.25">
      <c r="A1987" t="s">
        <v>2406</v>
      </c>
      <c r="B1987" t="s">
        <v>2921</v>
      </c>
      <c r="C1987" t="s">
        <v>2679</v>
      </c>
      <c r="D1987">
        <v>151.78019174999997</v>
      </c>
    </row>
    <row r="1988" spans="1:4" x14ac:dyDescent="0.25">
      <c r="A1988" t="s">
        <v>2411</v>
      </c>
      <c r="B1988" t="s">
        <v>2918</v>
      </c>
      <c r="C1988" t="s">
        <v>775</v>
      </c>
      <c r="D1988">
        <v>80.712117059999997</v>
      </c>
    </row>
    <row r="1989" spans="1:4" x14ac:dyDescent="0.25">
      <c r="A1989" t="s">
        <v>2411</v>
      </c>
      <c r="B1989" t="s">
        <v>2918</v>
      </c>
      <c r="C1989" t="s">
        <v>2680</v>
      </c>
      <c r="D1989">
        <v>294.76354445999993</v>
      </c>
    </row>
    <row r="1990" spans="1:4" x14ac:dyDescent="0.25">
      <c r="A1990" t="s">
        <v>2411</v>
      </c>
      <c r="B1990" t="s">
        <v>2918</v>
      </c>
      <c r="C1990" t="s">
        <v>2678</v>
      </c>
      <c r="D1990">
        <v>544.48622074999969</v>
      </c>
    </row>
    <row r="1991" spans="1:4" x14ac:dyDescent="0.25">
      <c r="A1991" t="s">
        <v>2411</v>
      </c>
      <c r="B1991" t="s">
        <v>2918</v>
      </c>
      <c r="C1991" t="s">
        <v>2686</v>
      </c>
      <c r="D1991">
        <v>358.51947658999984</v>
      </c>
    </row>
    <row r="1992" spans="1:4" x14ac:dyDescent="0.25">
      <c r="A1992" t="s">
        <v>2411</v>
      </c>
      <c r="B1992" t="s">
        <v>2918</v>
      </c>
      <c r="C1992" t="s">
        <v>2682</v>
      </c>
      <c r="D1992">
        <v>272.60958406000003</v>
      </c>
    </row>
    <row r="1993" spans="1:4" x14ac:dyDescent="0.25">
      <c r="A1993" t="s">
        <v>2411</v>
      </c>
      <c r="B1993" t="s">
        <v>2918</v>
      </c>
      <c r="C1993" t="s">
        <v>137</v>
      </c>
      <c r="D1993">
        <v>683.46451674999992</v>
      </c>
    </row>
    <row r="1994" spans="1:4" x14ac:dyDescent="0.25">
      <c r="A1994" t="s">
        <v>2411</v>
      </c>
      <c r="B1994" t="s">
        <v>2918</v>
      </c>
      <c r="C1994" t="s">
        <v>2677</v>
      </c>
      <c r="D1994">
        <v>21887.532667270127</v>
      </c>
    </row>
    <row r="1995" spans="1:4" x14ac:dyDescent="0.25">
      <c r="A1995" t="s">
        <v>2411</v>
      </c>
      <c r="B1995" t="s">
        <v>2918</v>
      </c>
      <c r="C1995" t="s">
        <v>2681</v>
      </c>
      <c r="D1995">
        <v>1131.8988054000001</v>
      </c>
    </row>
    <row r="1996" spans="1:4" x14ac:dyDescent="0.25">
      <c r="A1996" t="s">
        <v>2411</v>
      </c>
      <c r="B1996" t="s">
        <v>2918</v>
      </c>
      <c r="C1996" t="s">
        <v>2683</v>
      </c>
      <c r="D1996">
        <v>42.416475009999999</v>
      </c>
    </row>
    <row r="1997" spans="1:4" x14ac:dyDescent="0.25">
      <c r="A1997" t="s">
        <v>2411</v>
      </c>
      <c r="B1997" t="s">
        <v>2918</v>
      </c>
      <c r="C1997" t="s">
        <v>2679</v>
      </c>
      <c r="D1997">
        <v>379.04297962999993</v>
      </c>
    </row>
    <row r="1998" spans="1:4" x14ac:dyDescent="0.25">
      <c r="A1998" t="s">
        <v>2411</v>
      </c>
      <c r="B1998" t="s">
        <v>2919</v>
      </c>
      <c r="C1998" t="s">
        <v>775</v>
      </c>
      <c r="D1998">
        <v>91.276915119999998</v>
      </c>
    </row>
    <row r="1999" spans="1:4" x14ac:dyDescent="0.25">
      <c r="A1999" t="s">
        <v>2411</v>
      </c>
      <c r="B1999" t="s">
        <v>2919</v>
      </c>
      <c r="C1999" t="s">
        <v>2680</v>
      </c>
      <c r="D1999">
        <v>350.29065539999993</v>
      </c>
    </row>
    <row r="2000" spans="1:4" x14ac:dyDescent="0.25">
      <c r="A2000" t="s">
        <v>2411</v>
      </c>
      <c r="B2000" t="s">
        <v>2919</v>
      </c>
      <c r="C2000" t="s">
        <v>2678</v>
      </c>
      <c r="D2000">
        <v>681.09284443000104</v>
      </c>
    </row>
    <row r="2001" spans="1:4" x14ac:dyDescent="0.25">
      <c r="A2001" t="s">
        <v>2411</v>
      </c>
      <c r="B2001" t="s">
        <v>2919</v>
      </c>
      <c r="C2001" t="s">
        <v>2686</v>
      </c>
      <c r="D2001">
        <v>157.39869325000001</v>
      </c>
    </row>
    <row r="2002" spans="1:4" x14ac:dyDescent="0.25">
      <c r="A2002" t="s">
        <v>2411</v>
      </c>
      <c r="B2002" t="s">
        <v>2919</v>
      </c>
      <c r="C2002" t="s">
        <v>2682</v>
      </c>
      <c r="D2002">
        <v>2243.7409538200009</v>
      </c>
    </row>
    <row r="2003" spans="1:4" x14ac:dyDescent="0.25">
      <c r="A2003" t="s">
        <v>2411</v>
      </c>
      <c r="B2003" t="s">
        <v>2919</v>
      </c>
      <c r="C2003" t="s">
        <v>137</v>
      </c>
      <c r="D2003">
        <v>710.50013211999999</v>
      </c>
    </row>
    <row r="2004" spans="1:4" x14ac:dyDescent="0.25">
      <c r="A2004" t="s">
        <v>2411</v>
      </c>
      <c r="B2004" t="s">
        <v>2919</v>
      </c>
      <c r="C2004" t="s">
        <v>2677</v>
      </c>
      <c r="D2004">
        <v>22431.264075769956</v>
      </c>
    </row>
    <row r="2005" spans="1:4" x14ac:dyDescent="0.25">
      <c r="A2005" t="s">
        <v>2411</v>
      </c>
      <c r="B2005" t="s">
        <v>2919</v>
      </c>
      <c r="C2005" t="s">
        <v>2681</v>
      </c>
      <c r="D2005">
        <v>1456.4546696100006</v>
      </c>
    </row>
    <row r="2006" spans="1:4" x14ac:dyDescent="0.25">
      <c r="A2006" t="s">
        <v>2411</v>
      </c>
      <c r="B2006" t="s">
        <v>2919</v>
      </c>
      <c r="C2006" t="s">
        <v>2683</v>
      </c>
      <c r="D2006">
        <v>91.893237310000004</v>
      </c>
    </row>
    <row r="2007" spans="1:4" x14ac:dyDescent="0.25">
      <c r="A2007" t="s">
        <v>2411</v>
      </c>
      <c r="B2007" t="s">
        <v>2919</v>
      </c>
      <c r="C2007" t="s">
        <v>2679</v>
      </c>
      <c r="D2007">
        <v>251.13764045000002</v>
      </c>
    </row>
    <row r="2008" spans="1:4" x14ac:dyDescent="0.25">
      <c r="A2008" t="s">
        <v>2411</v>
      </c>
      <c r="B2008" t="s">
        <v>2920</v>
      </c>
      <c r="C2008" t="s">
        <v>775</v>
      </c>
      <c r="D2008">
        <v>363.19970543999995</v>
      </c>
    </row>
    <row r="2009" spans="1:4" x14ac:dyDescent="0.25">
      <c r="A2009" t="s">
        <v>2411</v>
      </c>
      <c r="B2009" t="s">
        <v>2920</v>
      </c>
      <c r="C2009" t="s">
        <v>2680</v>
      </c>
      <c r="D2009">
        <v>1148.9015414</v>
      </c>
    </row>
    <row r="2010" spans="1:4" x14ac:dyDescent="0.25">
      <c r="A2010" t="s">
        <v>2411</v>
      </c>
      <c r="B2010" t="s">
        <v>2920</v>
      </c>
      <c r="C2010" t="s">
        <v>2678</v>
      </c>
      <c r="D2010">
        <v>2515.3176064300023</v>
      </c>
    </row>
    <row r="2011" spans="1:4" x14ac:dyDescent="0.25">
      <c r="A2011" t="s">
        <v>2411</v>
      </c>
      <c r="B2011" t="s">
        <v>2920</v>
      </c>
      <c r="C2011" t="s">
        <v>2686</v>
      </c>
      <c r="D2011">
        <v>347.49712648000008</v>
      </c>
    </row>
    <row r="2012" spans="1:4" x14ac:dyDescent="0.25">
      <c r="A2012" t="s">
        <v>2411</v>
      </c>
      <c r="B2012" t="s">
        <v>2920</v>
      </c>
      <c r="C2012" t="s">
        <v>2682</v>
      </c>
      <c r="D2012">
        <v>3142.9852961000006</v>
      </c>
    </row>
    <row r="2013" spans="1:4" x14ac:dyDescent="0.25">
      <c r="A2013" t="s">
        <v>2411</v>
      </c>
      <c r="B2013" t="s">
        <v>2920</v>
      </c>
      <c r="C2013" t="s">
        <v>137</v>
      </c>
      <c r="D2013">
        <v>1441.9536554300012</v>
      </c>
    </row>
    <row r="2014" spans="1:4" x14ac:dyDescent="0.25">
      <c r="A2014" t="s">
        <v>2411</v>
      </c>
      <c r="B2014" t="s">
        <v>2920</v>
      </c>
      <c r="C2014" t="s">
        <v>2677</v>
      </c>
      <c r="D2014">
        <v>55851.960574930425</v>
      </c>
    </row>
    <row r="2015" spans="1:4" x14ac:dyDescent="0.25">
      <c r="A2015" t="s">
        <v>2411</v>
      </c>
      <c r="B2015" t="s">
        <v>2920</v>
      </c>
      <c r="C2015" t="s">
        <v>2681</v>
      </c>
      <c r="D2015">
        <v>4040.7808937100012</v>
      </c>
    </row>
    <row r="2016" spans="1:4" x14ac:dyDescent="0.25">
      <c r="A2016" t="s">
        <v>2411</v>
      </c>
      <c r="B2016" t="s">
        <v>2920</v>
      </c>
      <c r="C2016" t="s">
        <v>2683</v>
      </c>
      <c r="D2016">
        <v>259.13383551999999</v>
      </c>
    </row>
    <row r="2017" spans="1:4" x14ac:dyDescent="0.25">
      <c r="A2017" t="s">
        <v>2411</v>
      </c>
      <c r="B2017" t="s">
        <v>2920</v>
      </c>
      <c r="C2017" t="s">
        <v>2679</v>
      </c>
      <c r="D2017">
        <v>719.43008640999949</v>
      </c>
    </row>
    <row r="2018" spans="1:4" x14ac:dyDescent="0.25">
      <c r="A2018" t="s">
        <v>2411</v>
      </c>
      <c r="B2018" t="s">
        <v>2921</v>
      </c>
      <c r="C2018" t="s">
        <v>775</v>
      </c>
      <c r="D2018">
        <v>4069.3221180099936</v>
      </c>
    </row>
    <row r="2019" spans="1:4" x14ac:dyDescent="0.25">
      <c r="A2019" t="s">
        <v>2411</v>
      </c>
      <c r="B2019" t="s">
        <v>2921</v>
      </c>
      <c r="C2019" t="s">
        <v>2680</v>
      </c>
      <c r="D2019">
        <v>15809.407253810003</v>
      </c>
    </row>
    <row r="2020" spans="1:4" x14ac:dyDescent="0.25">
      <c r="A2020" t="s">
        <v>2411</v>
      </c>
      <c r="B2020" t="s">
        <v>2921</v>
      </c>
      <c r="C2020" t="s">
        <v>2678</v>
      </c>
      <c r="D2020">
        <v>15414.025129059964</v>
      </c>
    </row>
    <row r="2021" spans="1:4" x14ac:dyDescent="0.25">
      <c r="A2021" t="s">
        <v>2411</v>
      </c>
      <c r="B2021" t="s">
        <v>2921</v>
      </c>
      <c r="C2021" t="s">
        <v>2686</v>
      </c>
      <c r="D2021">
        <v>1430.3576253499987</v>
      </c>
    </row>
    <row r="2022" spans="1:4" x14ac:dyDescent="0.25">
      <c r="A2022" t="s">
        <v>2411</v>
      </c>
      <c r="B2022" t="s">
        <v>2921</v>
      </c>
      <c r="C2022" t="s">
        <v>2682</v>
      </c>
      <c r="D2022">
        <v>12257.459096459959</v>
      </c>
    </row>
    <row r="2023" spans="1:4" x14ac:dyDescent="0.25">
      <c r="A2023" t="s">
        <v>2411</v>
      </c>
      <c r="B2023" t="s">
        <v>2921</v>
      </c>
      <c r="C2023" t="s">
        <v>137</v>
      </c>
      <c r="D2023">
        <v>1476.5439279599993</v>
      </c>
    </row>
    <row r="2024" spans="1:4" x14ac:dyDescent="0.25">
      <c r="A2024" t="s">
        <v>2411</v>
      </c>
      <c r="B2024" t="s">
        <v>2921</v>
      </c>
      <c r="C2024" t="s">
        <v>2677</v>
      </c>
      <c r="D2024">
        <v>264271.49709512258</v>
      </c>
    </row>
    <row r="2025" spans="1:4" x14ac:dyDescent="0.25">
      <c r="A2025" t="s">
        <v>2411</v>
      </c>
      <c r="B2025" t="s">
        <v>2921</v>
      </c>
      <c r="C2025" t="s">
        <v>2681</v>
      </c>
      <c r="D2025">
        <v>17474.645381269944</v>
      </c>
    </row>
    <row r="2026" spans="1:4" x14ac:dyDescent="0.25">
      <c r="A2026" t="s">
        <v>2411</v>
      </c>
      <c r="B2026" t="s">
        <v>2921</v>
      </c>
      <c r="C2026" t="s">
        <v>2683</v>
      </c>
      <c r="D2026">
        <v>4258.5205347800047</v>
      </c>
    </row>
    <row r="2027" spans="1:4" x14ac:dyDescent="0.25">
      <c r="A2027" t="s">
        <v>2411</v>
      </c>
      <c r="B2027" t="s">
        <v>2921</v>
      </c>
      <c r="C2027" t="s">
        <v>2679</v>
      </c>
      <c r="D2027">
        <v>16459.440162529932</v>
      </c>
    </row>
    <row r="2028" spans="1:4" x14ac:dyDescent="0.25">
      <c r="A2028" t="s">
        <v>2411</v>
      </c>
      <c r="B2028" t="s">
        <v>2917</v>
      </c>
      <c r="C2028" t="s">
        <v>775</v>
      </c>
      <c r="D2028">
        <v>396.74479567000003</v>
      </c>
    </row>
    <row r="2029" spans="1:4" x14ac:dyDescent="0.25">
      <c r="A2029" t="s">
        <v>2411</v>
      </c>
      <c r="B2029" t="s">
        <v>2917</v>
      </c>
      <c r="C2029" t="s">
        <v>2680</v>
      </c>
      <c r="D2029">
        <v>1359.6757872200017</v>
      </c>
    </row>
    <row r="2030" spans="1:4" x14ac:dyDescent="0.25">
      <c r="A2030" t="s">
        <v>2411</v>
      </c>
      <c r="B2030" t="s">
        <v>2917</v>
      </c>
      <c r="C2030" t="s">
        <v>2678</v>
      </c>
      <c r="D2030">
        <v>3116.6490885199946</v>
      </c>
    </row>
    <row r="2031" spans="1:4" x14ac:dyDescent="0.25">
      <c r="A2031" t="s">
        <v>2411</v>
      </c>
      <c r="B2031" t="s">
        <v>2917</v>
      </c>
      <c r="C2031" t="s">
        <v>2686</v>
      </c>
      <c r="D2031">
        <v>409.53785609000005</v>
      </c>
    </row>
    <row r="2032" spans="1:4" x14ac:dyDescent="0.25">
      <c r="A2032" t="s">
        <v>2411</v>
      </c>
      <c r="B2032" t="s">
        <v>2917</v>
      </c>
      <c r="C2032" t="s">
        <v>2682</v>
      </c>
      <c r="D2032">
        <v>1584.9319265600009</v>
      </c>
    </row>
    <row r="2033" spans="1:4" x14ac:dyDescent="0.25">
      <c r="A2033" t="s">
        <v>2411</v>
      </c>
      <c r="B2033" t="s">
        <v>2917</v>
      </c>
      <c r="C2033" t="s">
        <v>137</v>
      </c>
      <c r="D2033">
        <v>1622.4518591199999</v>
      </c>
    </row>
    <row r="2034" spans="1:4" x14ac:dyDescent="0.25">
      <c r="A2034" t="s">
        <v>2411</v>
      </c>
      <c r="B2034" t="s">
        <v>2917</v>
      </c>
      <c r="C2034" t="s">
        <v>2677</v>
      </c>
      <c r="D2034">
        <v>69047.113020059798</v>
      </c>
    </row>
    <row r="2035" spans="1:4" x14ac:dyDescent="0.25">
      <c r="A2035" t="s">
        <v>2411</v>
      </c>
      <c r="B2035" t="s">
        <v>2917</v>
      </c>
      <c r="C2035" t="s">
        <v>2681</v>
      </c>
      <c r="D2035">
        <v>2690.1820170000037</v>
      </c>
    </row>
    <row r="2036" spans="1:4" x14ac:dyDescent="0.25">
      <c r="A2036" t="s">
        <v>2411</v>
      </c>
      <c r="B2036" t="s">
        <v>2917</v>
      </c>
      <c r="C2036" t="s">
        <v>2683</v>
      </c>
      <c r="D2036">
        <v>252.13320174</v>
      </c>
    </row>
    <row r="2037" spans="1:4" x14ac:dyDescent="0.25">
      <c r="A2037" t="s">
        <v>2411</v>
      </c>
      <c r="B2037" t="s">
        <v>2917</v>
      </c>
      <c r="C2037" t="s">
        <v>2679</v>
      </c>
      <c r="D2037">
        <v>2186.7881820600014</v>
      </c>
    </row>
    <row r="2038" spans="1:4" x14ac:dyDescent="0.25">
      <c r="A2038" t="s">
        <v>2412</v>
      </c>
      <c r="B2038" t="s">
        <v>2918</v>
      </c>
      <c r="C2038" t="s">
        <v>775</v>
      </c>
      <c r="D2038">
        <v>618.70626940000034</v>
      </c>
    </row>
    <row r="2039" spans="1:4" x14ac:dyDescent="0.25">
      <c r="A2039" t="s">
        <v>2412</v>
      </c>
      <c r="B2039" t="s">
        <v>2918</v>
      </c>
      <c r="C2039" t="s">
        <v>2680</v>
      </c>
      <c r="D2039">
        <v>8.7776345899999999</v>
      </c>
    </row>
    <row r="2040" spans="1:4" x14ac:dyDescent="0.25">
      <c r="A2040" t="s">
        <v>2412</v>
      </c>
      <c r="B2040" t="s">
        <v>2918</v>
      </c>
      <c r="C2040" t="s">
        <v>2686</v>
      </c>
      <c r="D2040">
        <v>111.89787283999999</v>
      </c>
    </row>
    <row r="2041" spans="1:4" x14ac:dyDescent="0.25">
      <c r="A2041" t="s">
        <v>2412</v>
      </c>
      <c r="B2041" t="s">
        <v>2918</v>
      </c>
      <c r="C2041" t="s">
        <v>2682</v>
      </c>
      <c r="D2041">
        <v>458.87115474000007</v>
      </c>
    </row>
    <row r="2042" spans="1:4" x14ac:dyDescent="0.25">
      <c r="A2042" t="s">
        <v>2412</v>
      </c>
      <c r="B2042" t="s">
        <v>2918</v>
      </c>
      <c r="C2042" t="s">
        <v>2677</v>
      </c>
      <c r="D2042">
        <v>15.515327939999999</v>
      </c>
    </row>
    <row r="2043" spans="1:4" x14ac:dyDescent="0.25">
      <c r="A2043" t="s">
        <v>2412</v>
      </c>
      <c r="B2043" t="s">
        <v>2918</v>
      </c>
      <c r="C2043" t="s">
        <v>2681</v>
      </c>
      <c r="D2043">
        <v>430.93507512000002</v>
      </c>
    </row>
    <row r="2044" spans="1:4" x14ac:dyDescent="0.25">
      <c r="A2044" t="s">
        <v>2412</v>
      </c>
      <c r="B2044" t="s">
        <v>2918</v>
      </c>
      <c r="C2044" t="s">
        <v>2683</v>
      </c>
      <c r="D2044">
        <v>12.514787760000001</v>
      </c>
    </row>
    <row r="2045" spans="1:4" x14ac:dyDescent="0.25">
      <c r="A2045" t="s">
        <v>2412</v>
      </c>
      <c r="B2045" t="s">
        <v>2919</v>
      </c>
      <c r="C2045" t="s">
        <v>775</v>
      </c>
      <c r="D2045">
        <v>501.77169304000012</v>
      </c>
    </row>
    <row r="2046" spans="1:4" x14ac:dyDescent="0.25">
      <c r="A2046" t="s">
        <v>2412</v>
      </c>
      <c r="B2046" t="s">
        <v>2919</v>
      </c>
      <c r="C2046" t="s">
        <v>2680</v>
      </c>
      <c r="D2046">
        <v>21.608305709999996</v>
      </c>
    </row>
    <row r="2047" spans="1:4" x14ac:dyDescent="0.25">
      <c r="A2047" t="s">
        <v>2412</v>
      </c>
      <c r="B2047" t="s">
        <v>2919</v>
      </c>
      <c r="C2047" t="s">
        <v>2686</v>
      </c>
      <c r="D2047">
        <v>631.80037609999999</v>
      </c>
    </row>
    <row r="2048" spans="1:4" x14ac:dyDescent="0.25">
      <c r="A2048" t="s">
        <v>2412</v>
      </c>
      <c r="B2048" t="s">
        <v>2919</v>
      </c>
      <c r="C2048" t="s">
        <v>2682</v>
      </c>
      <c r="D2048">
        <v>2582.2640928199994</v>
      </c>
    </row>
    <row r="2049" spans="1:4" x14ac:dyDescent="0.25">
      <c r="A2049" t="s">
        <v>2412</v>
      </c>
      <c r="B2049" t="s">
        <v>2919</v>
      </c>
      <c r="C2049" t="s">
        <v>137</v>
      </c>
      <c r="D2049">
        <v>31.083266100000003</v>
      </c>
    </row>
    <row r="2050" spans="1:4" x14ac:dyDescent="0.25">
      <c r="A2050" t="s">
        <v>2412</v>
      </c>
      <c r="B2050" t="s">
        <v>2919</v>
      </c>
      <c r="C2050" t="s">
        <v>2677</v>
      </c>
      <c r="D2050">
        <v>4.5932744899999998</v>
      </c>
    </row>
    <row r="2051" spans="1:4" x14ac:dyDescent="0.25">
      <c r="A2051" t="s">
        <v>2412</v>
      </c>
      <c r="B2051" t="s">
        <v>2919</v>
      </c>
      <c r="C2051" t="s">
        <v>2681</v>
      </c>
      <c r="D2051">
        <v>1021.1707018399999</v>
      </c>
    </row>
    <row r="2052" spans="1:4" x14ac:dyDescent="0.25">
      <c r="A2052" t="s">
        <v>2412</v>
      </c>
      <c r="B2052" t="s">
        <v>2919</v>
      </c>
      <c r="C2052" t="s">
        <v>2683</v>
      </c>
      <c r="D2052">
        <v>32.163190069999999</v>
      </c>
    </row>
    <row r="2053" spans="1:4" x14ac:dyDescent="0.25">
      <c r="A2053" t="s">
        <v>2412</v>
      </c>
      <c r="B2053" t="s">
        <v>2920</v>
      </c>
      <c r="C2053" t="s">
        <v>775</v>
      </c>
      <c r="D2053">
        <v>874.66662948000021</v>
      </c>
    </row>
    <row r="2054" spans="1:4" x14ac:dyDescent="0.25">
      <c r="A2054" t="s">
        <v>2412</v>
      </c>
      <c r="B2054" t="s">
        <v>2920</v>
      </c>
      <c r="C2054" t="s">
        <v>2686</v>
      </c>
      <c r="D2054">
        <v>691.83911824999984</v>
      </c>
    </row>
    <row r="2055" spans="1:4" x14ac:dyDescent="0.25">
      <c r="A2055" t="s">
        <v>2412</v>
      </c>
      <c r="B2055" t="s">
        <v>2920</v>
      </c>
      <c r="C2055" t="s">
        <v>2682</v>
      </c>
      <c r="D2055">
        <v>1393.2382036300005</v>
      </c>
    </row>
    <row r="2056" spans="1:4" x14ac:dyDescent="0.25">
      <c r="A2056" t="s">
        <v>2412</v>
      </c>
      <c r="B2056" t="s">
        <v>2920</v>
      </c>
      <c r="C2056" t="s">
        <v>137</v>
      </c>
      <c r="D2056">
        <v>265.08450995999999</v>
      </c>
    </row>
    <row r="2057" spans="1:4" x14ac:dyDescent="0.25">
      <c r="A2057" t="s">
        <v>2412</v>
      </c>
      <c r="B2057" t="s">
        <v>2920</v>
      </c>
      <c r="C2057" t="s">
        <v>2677</v>
      </c>
      <c r="D2057">
        <v>36.575782549999985</v>
      </c>
    </row>
    <row r="2058" spans="1:4" x14ac:dyDescent="0.25">
      <c r="A2058" t="s">
        <v>2412</v>
      </c>
      <c r="B2058" t="s">
        <v>2920</v>
      </c>
      <c r="C2058" t="s">
        <v>2681</v>
      </c>
      <c r="D2058">
        <v>1633.3672432200003</v>
      </c>
    </row>
    <row r="2059" spans="1:4" x14ac:dyDescent="0.25">
      <c r="A2059" t="s">
        <v>2412</v>
      </c>
      <c r="B2059" t="s">
        <v>2920</v>
      </c>
      <c r="C2059" t="s">
        <v>2683</v>
      </c>
      <c r="D2059">
        <v>28.493362360000003</v>
      </c>
    </row>
    <row r="2060" spans="1:4" x14ac:dyDescent="0.25">
      <c r="A2060" t="s">
        <v>2412</v>
      </c>
      <c r="B2060" t="s">
        <v>2921</v>
      </c>
      <c r="C2060" t="s">
        <v>775</v>
      </c>
      <c r="D2060">
        <v>13670.927869260007</v>
      </c>
    </row>
    <row r="2061" spans="1:4" x14ac:dyDescent="0.25">
      <c r="A2061" t="s">
        <v>2412</v>
      </c>
      <c r="B2061" t="s">
        <v>2921</v>
      </c>
      <c r="C2061" t="s">
        <v>2680</v>
      </c>
      <c r="D2061">
        <v>3422.5656352399997</v>
      </c>
    </row>
    <row r="2062" spans="1:4" x14ac:dyDescent="0.25">
      <c r="A2062" t="s">
        <v>2412</v>
      </c>
      <c r="B2062" t="s">
        <v>2921</v>
      </c>
      <c r="C2062" t="s">
        <v>2678</v>
      </c>
      <c r="D2062">
        <v>5.0090511199999996</v>
      </c>
    </row>
    <row r="2063" spans="1:4" x14ac:dyDescent="0.25">
      <c r="A2063" t="s">
        <v>2412</v>
      </c>
      <c r="B2063" t="s">
        <v>2921</v>
      </c>
      <c r="C2063" t="s">
        <v>2686</v>
      </c>
      <c r="D2063">
        <v>5651.131229900001</v>
      </c>
    </row>
    <row r="2064" spans="1:4" x14ac:dyDescent="0.25">
      <c r="A2064" t="s">
        <v>2412</v>
      </c>
      <c r="B2064" t="s">
        <v>2921</v>
      </c>
      <c r="C2064" t="s">
        <v>2682</v>
      </c>
      <c r="D2064">
        <v>10625.393756910018</v>
      </c>
    </row>
    <row r="2065" spans="1:4" x14ac:dyDescent="0.25">
      <c r="A2065" t="s">
        <v>2412</v>
      </c>
      <c r="B2065" t="s">
        <v>2921</v>
      </c>
      <c r="C2065" t="s">
        <v>137</v>
      </c>
      <c r="D2065">
        <v>589.3542070699998</v>
      </c>
    </row>
    <row r="2066" spans="1:4" x14ac:dyDescent="0.25">
      <c r="A2066" t="s">
        <v>2412</v>
      </c>
      <c r="B2066" t="s">
        <v>2921</v>
      </c>
      <c r="C2066" t="s">
        <v>2677</v>
      </c>
      <c r="D2066">
        <v>567.81218659000012</v>
      </c>
    </row>
    <row r="2067" spans="1:4" x14ac:dyDescent="0.25">
      <c r="A2067" t="s">
        <v>2412</v>
      </c>
      <c r="B2067" t="s">
        <v>2921</v>
      </c>
      <c r="C2067" t="s">
        <v>2681</v>
      </c>
      <c r="D2067">
        <v>7425.196024979984</v>
      </c>
    </row>
    <row r="2068" spans="1:4" x14ac:dyDescent="0.25">
      <c r="A2068" t="s">
        <v>2412</v>
      </c>
      <c r="B2068" t="s">
        <v>2921</v>
      </c>
      <c r="C2068" t="s">
        <v>2683</v>
      </c>
      <c r="D2068">
        <v>2840.0926088600008</v>
      </c>
    </row>
    <row r="2069" spans="1:4" x14ac:dyDescent="0.25">
      <c r="A2069" t="s">
        <v>2412</v>
      </c>
      <c r="B2069" t="s">
        <v>2921</v>
      </c>
      <c r="C2069" t="s">
        <v>2679</v>
      </c>
      <c r="D2069">
        <v>74.668730369999977</v>
      </c>
    </row>
    <row r="2070" spans="1:4" x14ac:dyDescent="0.25">
      <c r="A2070" t="s">
        <v>2412</v>
      </c>
      <c r="B2070" t="s">
        <v>2917</v>
      </c>
      <c r="C2070" t="s">
        <v>775</v>
      </c>
      <c r="D2070">
        <v>1490.9703367900004</v>
      </c>
    </row>
    <row r="2071" spans="1:4" x14ac:dyDescent="0.25">
      <c r="A2071" t="s">
        <v>2412</v>
      </c>
      <c r="B2071" t="s">
        <v>2917</v>
      </c>
      <c r="C2071" t="s">
        <v>2680</v>
      </c>
      <c r="D2071">
        <v>39.768187230000002</v>
      </c>
    </row>
    <row r="2072" spans="1:4" x14ac:dyDescent="0.25">
      <c r="A2072" t="s">
        <v>2412</v>
      </c>
      <c r="B2072" t="s">
        <v>2917</v>
      </c>
      <c r="C2072" t="s">
        <v>2686</v>
      </c>
      <c r="D2072">
        <v>347.28292736000003</v>
      </c>
    </row>
    <row r="2073" spans="1:4" x14ac:dyDescent="0.25">
      <c r="A2073" t="s">
        <v>2412</v>
      </c>
      <c r="B2073" t="s">
        <v>2917</v>
      </c>
      <c r="C2073" t="s">
        <v>2682</v>
      </c>
      <c r="D2073">
        <v>1280.0267634000006</v>
      </c>
    </row>
    <row r="2074" spans="1:4" x14ac:dyDescent="0.25">
      <c r="A2074" t="s">
        <v>2412</v>
      </c>
      <c r="B2074" t="s">
        <v>2917</v>
      </c>
      <c r="C2074" t="s">
        <v>137</v>
      </c>
      <c r="D2074">
        <v>66.08382370999999</v>
      </c>
    </row>
    <row r="2075" spans="1:4" x14ac:dyDescent="0.25">
      <c r="A2075" t="s">
        <v>2412</v>
      </c>
      <c r="B2075" t="s">
        <v>2917</v>
      </c>
      <c r="C2075" t="s">
        <v>2677</v>
      </c>
      <c r="D2075">
        <v>31.900812130000002</v>
      </c>
    </row>
    <row r="2076" spans="1:4" x14ac:dyDescent="0.25">
      <c r="A2076" t="s">
        <v>2412</v>
      </c>
      <c r="B2076" t="s">
        <v>2917</v>
      </c>
      <c r="C2076" t="s">
        <v>2681</v>
      </c>
      <c r="D2076">
        <v>1715.21044026</v>
      </c>
    </row>
    <row r="2077" spans="1:4" x14ac:dyDescent="0.25">
      <c r="A2077" t="s">
        <v>2412</v>
      </c>
      <c r="B2077" t="s">
        <v>2917</v>
      </c>
      <c r="C2077" t="s">
        <v>2683</v>
      </c>
      <c r="D2077">
        <v>48.689857839999995</v>
      </c>
    </row>
    <row r="2078" spans="1:4" x14ac:dyDescent="0.25">
      <c r="A2078" t="s">
        <v>2413</v>
      </c>
      <c r="B2078" t="s">
        <v>2918</v>
      </c>
      <c r="C2078" t="s">
        <v>775</v>
      </c>
      <c r="D2078">
        <v>1649.0721818</v>
      </c>
    </row>
    <row r="2079" spans="1:4" x14ac:dyDescent="0.25">
      <c r="A2079" t="s">
        <v>2413</v>
      </c>
      <c r="B2079" t="s">
        <v>2918</v>
      </c>
      <c r="C2079" t="s">
        <v>2680</v>
      </c>
      <c r="D2079">
        <v>55.410273169999996</v>
      </c>
    </row>
    <row r="2080" spans="1:4" x14ac:dyDescent="0.25">
      <c r="A2080" t="s">
        <v>2413</v>
      </c>
      <c r="B2080" t="s">
        <v>2918</v>
      </c>
      <c r="C2080" t="s">
        <v>2678</v>
      </c>
      <c r="D2080">
        <v>513.47744276999981</v>
      </c>
    </row>
    <row r="2081" spans="1:4" x14ac:dyDescent="0.25">
      <c r="A2081" t="s">
        <v>2413</v>
      </c>
      <c r="B2081" t="s">
        <v>2918</v>
      </c>
      <c r="C2081" t="s">
        <v>2686</v>
      </c>
      <c r="D2081">
        <v>500.5393880200001</v>
      </c>
    </row>
    <row r="2082" spans="1:4" x14ac:dyDescent="0.25">
      <c r="A2082" t="s">
        <v>2413</v>
      </c>
      <c r="B2082" t="s">
        <v>2918</v>
      </c>
      <c r="C2082" t="s">
        <v>2682</v>
      </c>
      <c r="D2082">
        <v>4808.1633947300015</v>
      </c>
    </row>
    <row r="2083" spans="1:4" x14ac:dyDescent="0.25">
      <c r="A2083" t="s">
        <v>2413</v>
      </c>
      <c r="B2083" t="s">
        <v>2918</v>
      </c>
      <c r="C2083" t="s">
        <v>137</v>
      </c>
      <c r="D2083">
        <v>58.729432530000004</v>
      </c>
    </row>
    <row r="2084" spans="1:4" x14ac:dyDescent="0.25">
      <c r="A2084" t="s">
        <v>2413</v>
      </c>
      <c r="B2084" t="s">
        <v>2918</v>
      </c>
      <c r="C2084" t="s">
        <v>2677</v>
      </c>
      <c r="D2084">
        <v>12540.427198459953</v>
      </c>
    </row>
    <row r="2085" spans="1:4" x14ac:dyDescent="0.25">
      <c r="A2085" t="s">
        <v>2413</v>
      </c>
      <c r="B2085" t="s">
        <v>2918</v>
      </c>
      <c r="C2085" t="s">
        <v>2681</v>
      </c>
      <c r="D2085">
        <v>6335.9267470999994</v>
      </c>
    </row>
    <row r="2086" spans="1:4" x14ac:dyDescent="0.25">
      <c r="A2086" t="s">
        <v>2413</v>
      </c>
      <c r="B2086" t="s">
        <v>2918</v>
      </c>
      <c r="C2086" t="s">
        <v>2683</v>
      </c>
      <c r="D2086">
        <v>138.24522936</v>
      </c>
    </row>
    <row r="2087" spans="1:4" x14ac:dyDescent="0.25">
      <c r="A2087" t="s">
        <v>2413</v>
      </c>
      <c r="B2087" t="s">
        <v>2918</v>
      </c>
      <c r="C2087" t="s">
        <v>2679</v>
      </c>
      <c r="D2087">
        <v>86.59727307</v>
      </c>
    </row>
    <row r="2088" spans="1:4" x14ac:dyDescent="0.25">
      <c r="A2088" t="s">
        <v>2413</v>
      </c>
      <c r="B2088" t="s">
        <v>2919</v>
      </c>
      <c r="C2088" t="s">
        <v>775</v>
      </c>
      <c r="D2088">
        <v>2053.9892167800008</v>
      </c>
    </row>
    <row r="2089" spans="1:4" x14ac:dyDescent="0.25">
      <c r="A2089" t="s">
        <v>2413</v>
      </c>
      <c r="B2089" t="s">
        <v>2919</v>
      </c>
      <c r="C2089" t="s">
        <v>2680</v>
      </c>
      <c r="D2089">
        <v>129.59757278999999</v>
      </c>
    </row>
    <row r="2090" spans="1:4" x14ac:dyDescent="0.25">
      <c r="A2090" t="s">
        <v>2413</v>
      </c>
      <c r="B2090" t="s">
        <v>2919</v>
      </c>
      <c r="C2090" t="s">
        <v>2678</v>
      </c>
      <c r="D2090">
        <v>1002.2301912800013</v>
      </c>
    </row>
    <row r="2091" spans="1:4" x14ac:dyDescent="0.25">
      <c r="A2091" t="s">
        <v>2413</v>
      </c>
      <c r="B2091" t="s">
        <v>2919</v>
      </c>
      <c r="C2091" t="s">
        <v>2686</v>
      </c>
      <c r="D2091">
        <v>2146.6472278500005</v>
      </c>
    </row>
    <row r="2092" spans="1:4" x14ac:dyDescent="0.25">
      <c r="A2092" t="s">
        <v>2413</v>
      </c>
      <c r="B2092" t="s">
        <v>2919</v>
      </c>
      <c r="C2092" t="s">
        <v>2682</v>
      </c>
      <c r="D2092">
        <v>12285.872331810007</v>
      </c>
    </row>
    <row r="2093" spans="1:4" x14ac:dyDescent="0.25">
      <c r="A2093" t="s">
        <v>2413</v>
      </c>
      <c r="B2093" t="s">
        <v>2919</v>
      </c>
      <c r="C2093" t="s">
        <v>137</v>
      </c>
      <c r="D2093">
        <v>161.94517086000002</v>
      </c>
    </row>
    <row r="2094" spans="1:4" x14ac:dyDescent="0.25">
      <c r="A2094" t="s">
        <v>2413</v>
      </c>
      <c r="B2094" t="s">
        <v>2919</v>
      </c>
      <c r="C2094" t="s">
        <v>2677</v>
      </c>
      <c r="D2094">
        <v>20173.669294699917</v>
      </c>
    </row>
    <row r="2095" spans="1:4" x14ac:dyDescent="0.25">
      <c r="A2095" t="s">
        <v>2413</v>
      </c>
      <c r="B2095" t="s">
        <v>2919</v>
      </c>
      <c r="C2095" t="s">
        <v>2681</v>
      </c>
      <c r="D2095">
        <v>14483.225996719995</v>
      </c>
    </row>
    <row r="2096" spans="1:4" x14ac:dyDescent="0.25">
      <c r="A2096" t="s">
        <v>2413</v>
      </c>
      <c r="B2096" t="s">
        <v>2919</v>
      </c>
      <c r="C2096" t="s">
        <v>2683</v>
      </c>
      <c r="D2096">
        <v>177.40817927000001</v>
      </c>
    </row>
    <row r="2097" spans="1:4" x14ac:dyDescent="0.25">
      <c r="A2097" t="s">
        <v>2413</v>
      </c>
      <c r="B2097" t="s">
        <v>2919</v>
      </c>
      <c r="C2097" t="s">
        <v>2679</v>
      </c>
      <c r="D2097">
        <v>193.85484553000001</v>
      </c>
    </row>
    <row r="2098" spans="1:4" x14ac:dyDescent="0.25">
      <c r="A2098" t="s">
        <v>2413</v>
      </c>
      <c r="B2098" t="s">
        <v>2920</v>
      </c>
      <c r="C2098" t="s">
        <v>775</v>
      </c>
      <c r="D2098">
        <v>2894.0409358500001</v>
      </c>
    </row>
    <row r="2099" spans="1:4" x14ac:dyDescent="0.25">
      <c r="A2099" t="s">
        <v>2413</v>
      </c>
      <c r="B2099" t="s">
        <v>2920</v>
      </c>
      <c r="C2099" t="s">
        <v>2680</v>
      </c>
      <c r="D2099">
        <v>160.10529577999998</v>
      </c>
    </row>
    <row r="2100" spans="1:4" x14ac:dyDescent="0.25">
      <c r="A2100" t="s">
        <v>2413</v>
      </c>
      <c r="B2100" t="s">
        <v>2920</v>
      </c>
      <c r="C2100" t="s">
        <v>2678</v>
      </c>
      <c r="D2100">
        <v>2002.6254021000018</v>
      </c>
    </row>
    <row r="2101" spans="1:4" x14ac:dyDescent="0.25">
      <c r="A2101" t="s">
        <v>2413</v>
      </c>
      <c r="B2101" t="s">
        <v>2920</v>
      </c>
      <c r="C2101" t="s">
        <v>2686</v>
      </c>
      <c r="D2101">
        <v>983.5365865699996</v>
      </c>
    </row>
    <row r="2102" spans="1:4" x14ac:dyDescent="0.25">
      <c r="A2102" t="s">
        <v>2413</v>
      </c>
      <c r="B2102" t="s">
        <v>2920</v>
      </c>
      <c r="C2102" t="s">
        <v>2682</v>
      </c>
      <c r="D2102">
        <v>9556.9103365100127</v>
      </c>
    </row>
    <row r="2103" spans="1:4" x14ac:dyDescent="0.25">
      <c r="A2103" t="s">
        <v>2413</v>
      </c>
      <c r="B2103" t="s">
        <v>2920</v>
      </c>
      <c r="C2103" t="s">
        <v>137</v>
      </c>
      <c r="D2103">
        <v>1196.4597752599998</v>
      </c>
    </row>
    <row r="2104" spans="1:4" x14ac:dyDescent="0.25">
      <c r="A2104" t="s">
        <v>2413</v>
      </c>
      <c r="B2104" t="s">
        <v>2920</v>
      </c>
      <c r="C2104" t="s">
        <v>2677</v>
      </c>
      <c r="D2104">
        <v>37538.742853710304</v>
      </c>
    </row>
    <row r="2105" spans="1:4" x14ac:dyDescent="0.25">
      <c r="A2105" t="s">
        <v>2413</v>
      </c>
      <c r="B2105" t="s">
        <v>2920</v>
      </c>
      <c r="C2105" t="s">
        <v>2681</v>
      </c>
      <c r="D2105">
        <v>17583.628259510002</v>
      </c>
    </row>
    <row r="2106" spans="1:4" x14ac:dyDescent="0.25">
      <c r="A2106" t="s">
        <v>2413</v>
      </c>
      <c r="B2106" t="s">
        <v>2920</v>
      </c>
      <c r="C2106" t="s">
        <v>2683</v>
      </c>
      <c r="D2106">
        <v>28.932698350000003</v>
      </c>
    </row>
    <row r="2107" spans="1:4" x14ac:dyDescent="0.25">
      <c r="A2107" t="s">
        <v>2413</v>
      </c>
      <c r="B2107" t="s">
        <v>2920</v>
      </c>
      <c r="C2107" t="s">
        <v>2679</v>
      </c>
      <c r="D2107">
        <v>568.95410065999999</v>
      </c>
    </row>
    <row r="2108" spans="1:4" x14ac:dyDescent="0.25">
      <c r="A2108" t="s">
        <v>2413</v>
      </c>
      <c r="B2108" t="s">
        <v>2921</v>
      </c>
      <c r="C2108" t="s">
        <v>775</v>
      </c>
      <c r="D2108">
        <v>40363.360423660226</v>
      </c>
    </row>
    <row r="2109" spans="1:4" x14ac:dyDescent="0.25">
      <c r="A2109" t="s">
        <v>2413</v>
      </c>
      <c r="B2109" t="s">
        <v>2921</v>
      </c>
      <c r="C2109" t="s">
        <v>2680</v>
      </c>
      <c r="D2109">
        <v>8646.2468389800033</v>
      </c>
    </row>
    <row r="2110" spans="1:4" x14ac:dyDescent="0.25">
      <c r="A2110" t="s">
        <v>2413</v>
      </c>
      <c r="B2110" t="s">
        <v>2921</v>
      </c>
      <c r="C2110" t="s">
        <v>2678</v>
      </c>
      <c r="D2110">
        <v>21430.174441010029</v>
      </c>
    </row>
    <row r="2111" spans="1:4" x14ac:dyDescent="0.25">
      <c r="A2111" t="s">
        <v>2413</v>
      </c>
      <c r="B2111" t="s">
        <v>2921</v>
      </c>
      <c r="C2111" t="s">
        <v>2686</v>
      </c>
      <c r="D2111">
        <v>11118.220482439994</v>
      </c>
    </row>
    <row r="2112" spans="1:4" x14ac:dyDescent="0.25">
      <c r="A2112" t="s">
        <v>2413</v>
      </c>
      <c r="B2112" t="s">
        <v>2921</v>
      </c>
      <c r="C2112" t="s">
        <v>2682</v>
      </c>
      <c r="D2112">
        <v>67182.417498170384</v>
      </c>
    </row>
    <row r="2113" spans="1:4" x14ac:dyDescent="0.25">
      <c r="A2113" t="s">
        <v>2413</v>
      </c>
      <c r="B2113" t="s">
        <v>2921</v>
      </c>
      <c r="C2113" t="s">
        <v>137</v>
      </c>
      <c r="D2113">
        <v>4110.3171957599998</v>
      </c>
    </row>
    <row r="2114" spans="1:4" x14ac:dyDescent="0.25">
      <c r="A2114" t="s">
        <v>2413</v>
      </c>
      <c r="B2114" t="s">
        <v>2921</v>
      </c>
      <c r="C2114" t="s">
        <v>2677</v>
      </c>
      <c r="D2114">
        <v>300217.45133745432</v>
      </c>
    </row>
    <row r="2115" spans="1:4" x14ac:dyDescent="0.25">
      <c r="A2115" t="s">
        <v>2413</v>
      </c>
      <c r="B2115" t="s">
        <v>2921</v>
      </c>
      <c r="C2115" t="s">
        <v>2681</v>
      </c>
      <c r="D2115">
        <v>67899.356650209622</v>
      </c>
    </row>
    <row r="2116" spans="1:4" x14ac:dyDescent="0.25">
      <c r="A2116" t="s">
        <v>2413</v>
      </c>
      <c r="B2116" t="s">
        <v>2921</v>
      </c>
      <c r="C2116" t="s">
        <v>2683</v>
      </c>
      <c r="D2116">
        <v>4712.3608318199958</v>
      </c>
    </row>
    <row r="2117" spans="1:4" x14ac:dyDescent="0.25">
      <c r="A2117" t="s">
        <v>2413</v>
      </c>
      <c r="B2117" t="s">
        <v>2921</v>
      </c>
      <c r="C2117" t="s">
        <v>2679</v>
      </c>
      <c r="D2117">
        <v>1747.6916737999998</v>
      </c>
    </row>
    <row r="2118" spans="1:4" x14ac:dyDescent="0.25">
      <c r="A2118" t="s">
        <v>2413</v>
      </c>
      <c r="B2118" t="s">
        <v>2917</v>
      </c>
      <c r="C2118" t="s">
        <v>775</v>
      </c>
      <c r="D2118">
        <v>5272.9620777099917</v>
      </c>
    </row>
    <row r="2119" spans="1:4" x14ac:dyDescent="0.25">
      <c r="A2119" t="s">
        <v>2413</v>
      </c>
      <c r="B2119" t="s">
        <v>2917</v>
      </c>
      <c r="C2119" t="s">
        <v>2680</v>
      </c>
      <c r="D2119">
        <v>652.95629194999981</v>
      </c>
    </row>
    <row r="2120" spans="1:4" x14ac:dyDescent="0.25">
      <c r="A2120" t="s">
        <v>2413</v>
      </c>
      <c r="B2120" t="s">
        <v>2917</v>
      </c>
      <c r="C2120" t="s">
        <v>2678</v>
      </c>
      <c r="D2120">
        <v>3679.1385936599959</v>
      </c>
    </row>
    <row r="2121" spans="1:4" x14ac:dyDescent="0.25">
      <c r="A2121" t="s">
        <v>2413</v>
      </c>
      <c r="B2121" t="s">
        <v>2917</v>
      </c>
      <c r="C2121" t="s">
        <v>2686</v>
      </c>
      <c r="D2121">
        <v>1428.5773652700002</v>
      </c>
    </row>
    <row r="2122" spans="1:4" x14ac:dyDescent="0.25">
      <c r="A2122" t="s">
        <v>2413</v>
      </c>
      <c r="B2122" t="s">
        <v>2917</v>
      </c>
      <c r="C2122" t="s">
        <v>2682</v>
      </c>
      <c r="D2122">
        <v>9381.4598654999954</v>
      </c>
    </row>
    <row r="2123" spans="1:4" x14ac:dyDescent="0.25">
      <c r="A2123" t="s">
        <v>2413</v>
      </c>
      <c r="B2123" t="s">
        <v>2917</v>
      </c>
      <c r="C2123" t="s">
        <v>137</v>
      </c>
      <c r="D2123">
        <v>2033.5369390199994</v>
      </c>
    </row>
    <row r="2124" spans="1:4" x14ac:dyDescent="0.25">
      <c r="A2124" t="s">
        <v>2413</v>
      </c>
      <c r="B2124" t="s">
        <v>2917</v>
      </c>
      <c r="C2124" t="s">
        <v>2677</v>
      </c>
      <c r="D2124">
        <v>58981.427297189817</v>
      </c>
    </row>
    <row r="2125" spans="1:4" x14ac:dyDescent="0.25">
      <c r="A2125" t="s">
        <v>2413</v>
      </c>
      <c r="B2125" t="s">
        <v>2917</v>
      </c>
      <c r="C2125" t="s">
        <v>2681</v>
      </c>
      <c r="D2125">
        <v>17559.472399269991</v>
      </c>
    </row>
    <row r="2126" spans="1:4" x14ac:dyDescent="0.25">
      <c r="A2126" t="s">
        <v>2413</v>
      </c>
      <c r="B2126" t="s">
        <v>2917</v>
      </c>
      <c r="C2126" t="s">
        <v>2683</v>
      </c>
      <c r="D2126">
        <v>134.00160535000001</v>
      </c>
    </row>
    <row r="2127" spans="1:4" x14ac:dyDescent="0.25">
      <c r="A2127" t="s">
        <v>2413</v>
      </c>
      <c r="B2127" t="s">
        <v>2917</v>
      </c>
      <c r="C2127" t="s">
        <v>2679</v>
      </c>
      <c r="D2127">
        <v>113.90434579000001</v>
      </c>
    </row>
    <row r="2128" spans="1:4" x14ac:dyDescent="0.25">
      <c r="A2128" t="s">
        <v>2414</v>
      </c>
      <c r="B2128" t="s">
        <v>2918</v>
      </c>
      <c r="C2128" t="s">
        <v>2680</v>
      </c>
      <c r="D2128">
        <v>21.187154530000001</v>
      </c>
    </row>
    <row r="2129" spans="1:4" x14ac:dyDescent="0.25">
      <c r="A2129" t="s">
        <v>2414</v>
      </c>
      <c r="B2129" t="s">
        <v>2919</v>
      </c>
      <c r="C2129" t="s">
        <v>2682</v>
      </c>
      <c r="D2129">
        <v>51.29199011</v>
      </c>
    </row>
    <row r="2130" spans="1:4" x14ac:dyDescent="0.25">
      <c r="A2130" t="s">
        <v>2414</v>
      </c>
      <c r="B2130" t="s">
        <v>2919</v>
      </c>
      <c r="C2130" t="s">
        <v>2677</v>
      </c>
      <c r="D2130">
        <v>5.8433230900000002</v>
      </c>
    </row>
    <row r="2131" spans="1:4" x14ac:dyDescent="0.25">
      <c r="A2131" t="s">
        <v>2414</v>
      </c>
      <c r="B2131" t="s">
        <v>2919</v>
      </c>
      <c r="C2131" t="s">
        <v>2681</v>
      </c>
      <c r="D2131">
        <v>6.3878660199999997</v>
      </c>
    </row>
    <row r="2132" spans="1:4" x14ac:dyDescent="0.25">
      <c r="A2132" t="s">
        <v>2414</v>
      </c>
      <c r="B2132" t="s">
        <v>2919</v>
      </c>
      <c r="C2132" t="s">
        <v>2683</v>
      </c>
      <c r="D2132">
        <v>2.3385138599999999</v>
      </c>
    </row>
    <row r="2133" spans="1:4" x14ac:dyDescent="0.25">
      <c r="A2133" t="s">
        <v>2414</v>
      </c>
      <c r="B2133" t="s">
        <v>2920</v>
      </c>
      <c r="C2133" t="s">
        <v>775</v>
      </c>
      <c r="D2133">
        <v>12.147625469999998</v>
      </c>
    </row>
    <row r="2134" spans="1:4" x14ac:dyDescent="0.25">
      <c r="A2134" t="s">
        <v>2414</v>
      </c>
      <c r="B2134" t="s">
        <v>2920</v>
      </c>
      <c r="C2134" t="s">
        <v>2680</v>
      </c>
      <c r="D2134">
        <v>68.622418060000001</v>
      </c>
    </row>
    <row r="2135" spans="1:4" x14ac:dyDescent="0.25">
      <c r="A2135" t="s">
        <v>2414</v>
      </c>
      <c r="B2135" t="s">
        <v>2920</v>
      </c>
      <c r="C2135" t="s">
        <v>2686</v>
      </c>
      <c r="D2135">
        <v>5.8441145700000003</v>
      </c>
    </row>
    <row r="2136" spans="1:4" x14ac:dyDescent="0.25">
      <c r="A2136" t="s">
        <v>2414</v>
      </c>
      <c r="B2136" t="s">
        <v>2920</v>
      </c>
      <c r="C2136" t="s">
        <v>2682</v>
      </c>
      <c r="D2136">
        <v>329.34831566999998</v>
      </c>
    </row>
    <row r="2137" spans="1:4" x14ac:dyDescent="0.25">
      <c r="A2137" t="s">
        <v>2414</v>
      </c>
      <c r="B2137" t="s">
        <v>2920</v>
      </c>
      <c r="C2137" t="s">
        <v>2677</v>
      </c>
      <c r="D2137">
        <v>3.00687967</v>
      </c>
    </row>
    <row r="2138" spans="1:4" x14ac:dyDescent="0.25">
      <c r="A2138" t="s">
        <v>2414</v>
      </c>
      <c r="B2138" t="s">
        <v>2920</v>
      </c>
      <c r="C2138" t="s">
        <v>2681</v>
      </c>
      <c r="D2138">
        <v>63.684376229999998</v>
      </c>
    </row>
    <row r="2139" spans="1:4" x14ac:dyDescent="0.25">
      <c r="A2139" t="s">
        <v>2414</v>
      </c>
      <c r="B2139" t="s">
        <v>2920</v>
      </c>
      <c r="C2139" t="s">
        <v>2683</v>
      </c>
      <c r="D2139">
        <v>18.826657619999999</v>
      </c>
    </row>
    <row r="2140" spans="1:4" x14ac:dyDescent="0.25">
      <c r="A2140" t="s">
        <v>2414</v>
      </c>
      <c r="B2140" t="s">
        <v>2920</v>
      </c>
      <c r="C2140" t="s">
        <v>2679</v>
      </c>
      <c r="D2140">
        <v>5.0253841399999999</v>
      </c>
    </row>
    <row r="2141" spans="1:4" x14ac:dyDescent="0.25">
      <c r="A2141" t="s">
        <v>2414</v>
      </c>
      <c r="B2141" t="s">
        <v>2921</v>
      </c>
      <c r="C2141" t="s">
        <v>775</v>
      </c>
      <c r="D2141">
        <v>175.01573063000009</v>
      </c>
    </row>
    <row r="2142" spans="1:4" x14ac:dyDescent="0.25">
      <c r="A2142" t="s">
        <v>2414</v>
      </c>
      <c r="B2142" t="s">
        <v>2921</v>
      </c>
      <c r="C2142" t="s">
        <v>2680</v>
      </c>
      <c r="D2142">
        <v>884.21995990000073</v>
      </c>
    </row>
    <row r="2143" spans="1:4" x14ac:dyDescent="0.25">
      <c r="A2143" t="s">
        <v>2414</v>
      </c>
      <c r="B2143" t="s">
        <v>2921</v>
      </c>
      <c r="C2143" t="s">
        <v>2678</v>
      </c>
      <c r="D2143">
        <v>3.4411229900000007</v>
      </c>
    </row>
    <row r="2144" spans="1:4" x14ac:dyDescent="0.25">
      <c r="A2144" t="s">
        <v>2414</v>
      </c>
      <c r="B2144" t="s">
        <v>2921</v>
      </c>
      <c r="C2144" t="s">
        <v>2686</v>
      </c>
      <c r="D2144">
        <v>65.888117839999992</v>
      </c>
    </row>
    <row r="2145" spans="1:4" x14ac:dyDescent="0.25">
      <c r="A2145" t="s">
        <v>2414</v>
      </c>
      <c r="B2145" t="s">
        <v>2921</v>
      </c>
      <c r="C2145" t="s">
        <v>2682</v>
      </c>
      <c r="D2145">
        <v>311.12075164000021</v>
      </c>
    </row>
    <row r="2146" spans="1:4" x14ac:dyDescent="0.25">
      <c r="A2146" t="s">
        <v>2414</v>
      </c>
      <c r="B2146" t="s">
        <v>2921</v>
      </c>
      <c r="C2146" t="s">
        <v>137</v>
      </c>
      <c r="D2146">
        <v>7.1363345699999998</v>
      </c>
    </row>
    <row r="2147" spans="1:4" x14ac:dyDescent="0.25">
      <c r="A2147" t="s">
        <v>2414</v>
      </c>
      <c r="B2147" t="s">
        <v>2921</v>
      </c>
      <c r="C2147" t="s">
        <v>2677</v>
      </c>
      <c r="D2147">
        <v>128.53111303999987</v>
      </c>
    </row>
    <row r="2148" spans="1:4" x14ac:dyDescent="0.25">
      <c r="A2148" t="s">
        <v>2414</v>
      </c>
      <c r="B2148" t="s">
        <v>2921</v>
      </c>
      <c r="C2148" t="s">
        <v>2681</v>
      </c>
      <c r="D2148">
        <v>524.45037632000003</v>
      </c>
    </row>
    <row r="2149" spans="1:4" x14ac:dyDescent="0.25">
      <c r="A2149" t="s">
        <v>2414</v>
      </c>
      <c r="B2149" t="s">
        <v>2921</v>
      </c>
      <c r="C2149" t="s">
        <v>2683</v>
      </c>
      <c r="D2149">
        <v>591.06179655000005</v>
      </c>
    </row>
    <row r="2150" spans="1:4" x14ac:dyDescent="0.25">
      <c r="A2150" t="s">
        <v>2414</v>
      </c>
      <c r="B2150" t="s">
        <v>2921</v>
      </c>
      <c r="C2150" t="s">
        <v>2679</v>
      </c>
      <c r="D2150">
        <v>26.902149440000006</v>
      </c>
    </row>
    <row r="2151" spans="1:4" x14ac:dyDescent="0.25">
      <c r="A2151" t="s">
        <v>2956</v>
      </c>
      <c r="B2151" t="s">
        <v>2918</v>
      </c>
      <c r="C2151" t="s">
        <v>2679</v>
      </c>
      <c r="D2151">
        <v>2170.6612260100014</v>
      </c>
    </row>
    <row r="2152" spans="1:4" x14ac:dyDescent="0.25">
      <c r="A2152" t="s">
        <v>2956</v>
      </c>
      <c r="B2152" t="s">
        <v>2919</v>
      </c>
      <c r="C2152" t="s">
        <v>2679</v>
      </c>
      <c r="D2152">
        <v>3214.0956089300007</v>
      </c>
    </row>
    <row r="2153" spans="1:4" x14ac:dyDescent="0.25">
      <c r="A2153" t="s">
        <v>2956</v>
      </c>
      <c r="B2153" t="s">
        <v>2920</v>
      </c>
      <c r="C2153" t="s">
        <v>2680</v>
      </c>
      <c r="D2153">
        <v>143.3765622</v>
      </c>
    </row>
    <row r="2154" spans="1:4" x14ac:dyDescent="0.25">
      <c r="A2154" t="s">
        <v>2956</v>
      </c>
      <c r="B2154" t="s">
        <v>2920</v>
      </c>
      <c r="C2154" t="s">
        <v>2682</v>
      </c>
      <c r="D2154">
        <v>20.308158219999999</v>
      </c>
    </row>
    <row r="2155" spans="1:4" x14ac:dyDescent="0.25">
      <c r="A2155" t="s">
        <v>2956</v>
      </c>
      <c r="B2155" t="s">
        <v>2920</v>
      </c>
      <c r="C2155" t="s">
        <v>2683</v>
      </c>
      <c r="D2155">
        <v>372.44272689000002</v>
      </c>
    </row>
    <row r="2156" spans="1:4" x14ac:dyDescent="0.25">
      <c r="A2156" t="s">
        <v>2956</v>
      </c>
      <c r="B2156" t="s">
        <v>2920</v>
      </c>
      <c r="C2156" t="s">
        <v>2679</v>
      </c>
      <c r="D2156">
        <v>5811.0607783499981</v>
      </c>
    </row>
    <row r="2157" spans="1:4" x14ac:dyDescent="0.25">
      <c r="A2157" t="s">
        <v>2956</v>
      </c>
      <c r="B2157" t="s">
        <v>2921</v>
      </c>
      <c r="C2157" t="s">
        <v>775</v>
      </c>
      <c r="D2157">
        <v>2.8444366900000007</v>
      </c>
    </row>
    <row r="2158" spans="1:4" x14ac:dyDescent="0.25">
      <c r="A2158" t="s">
        <v>2956</v>
      </c>
      <c r="B2158" t="s">
        <v>2921</v>
      </c>
      <c r="C2158" t="s">
        <v>2680</v>
      </c>
      <c r="D2158">
        <v>1630.3442848200011</v>
      </c>
    </row>
    <row r="2159" spans="1:4" x14ac:dyDescent="0.25">
      <c r="A2159" t="s">
        <v>2956</v>
      </c>
      <c r="B2159" t="s">
        <v>2921</v>
      </c>
      <c r="C2159" t="s">
        <v>2678</v>
      </c>
      <c r="D2159">
        <v>72.638889310000053</v>
      </c>
    </row>
    <row r="2160" spans="1:4" x14ac:dyDescent="0.25">
      <c r="A2160" t="s">
        <v>2956</v>
      </c>
      <c r="B2160" t="s">
        <v>2921</v>
      </c>
      <c r="C2160" t="s">
        <v>2686</v>
      </c>
      <c r="D2160">
        <v>23.020252449999994</v>
      </c>
    </row>
    <row r="2161" spans="1:4" x14ac:dyDescent="0.25">
      <c r="A2161" t="s">
        <v>2956</v>
      </c>
      <c r="B2161" t="s">
        <v>2921</v>
      </c>
      <c r="C2161" t="s">
        <v>2682</v>
      </c>
      <c r="D2161">
        <v>259.46715432000002</v>
      </c>
    </row>
    <row r="2162" spans="1:4" x14ac:dyDescent="0.25">
      <c r="A2162" t="s">
        <v>2956</v>
      </c>
      <c r="B2162" t="s">
        <v>2921</v>
      </c>
      <c r="C2162" t="s">
        <v>137</v>
      </c>
      <c r="D2162">
        <v>0.41669035000000004</v>
      </c>
    </row>
    <row r="2163" spans="1:4" x14ac:dyDescent="0.25">
      <c r="A2163" t="s">
        <v>2956</v>
      </c>
      <c r="B2163" t="s">
        <v>2921</v>
      </c>
      <c r="C2163" t="s">
        <v>2677</v>
      </c>
      <c r="D2163">
        <v>1959.2204460300018</v>
      </c>
    </row>
    <row r="2164" spans="1:4" x14ac:dyDescent="0.25">
      <c r="A2164" t="s">
        <v>2956</v>
      </c>
      <c r="B2164" t="s">
        <v>2921</v>
      </c>
      <c r="C2164" t="s">
        <v>2681</v>
      </c>
      <c r="D2164">
        <v>83.144781789999939</v>
      </c>
    </row>
    <row r="2165" spans="1:4" x14ac:dyDescent="0.25">
      <c r="A2165" t="s">
        <v>2956</v>
      </c>
      <c r="B2165" t="s">
        <v>2921</v>
      </c>
      <c r="C2165" t="s">
        <v>2683</v>
      </c>
      <c r="D2165">
        <v>2298.1181318000013</v>
      </c>
    </row>
    <row r="2166" spans="1:4" x14ac:dyDescent="0.25">
      <c r="A2166" t="s">
        <v>2956</v>
      </c>
      <c r="B2166" t="s">
        <v>2921</v>
      </c>
      <c r="C2166" t="s">
        <v>2679</v>
      </c>
      <c r="D2166">
        <v>47163.136107150123</v>
      </c>
    </row>
    <row r="2167" spans="1:4" x14ac:dyDescent="0.25">
      <c r="A2167" t="s">
        <v>2956</v>
      </c>
      <c r="B2167" t="s">
        <v>2917</v>
      </c>
      <c r="C2167" t="s">
        <v>2683</v>
      </c>
      <c r="D2167">
        <v>6.7091206799999998</v>
      </c>
    </row>
    <row r="2168" spans="1:4" x14ac:dyDescent="0.25">
      <c r="A2168" t="s">
        <v>2956</v>
      </c>
      <c r="B2168" t="s">
        <v>2917</v>
      </c>
      <c r="C2168" t="s">
        <v>2679</v>
      </c>
      <c r="D2168">
        <v>3299.1269404500008</v>
      </c>
    </row>
    <row r="2169" spans="1:4" x14ac:dyDescent="0.25">
      <c r="A2169" t="s">
        <v>2406</v>
      </c>
      <c r="B2169" t="s">
        <v>2922</v>
      </c>
      <c r="C2169" t="s">
        <v>775</v>
      </c>
      <c r="D2169">
        <v>1.3387598799999998</v>
      </c>
    </row>
    <row r="2170" spans="1:4" x14ac:dyDescent="0.25">
      <c r="A2170" t="s">
        <v>2406</v>
      </c>
      <c r="B2170" t="s">
        <v>2923</v>
      </c>
      <c r="C2170" t="s">
        <v>775</v>
      </c>
      <c r="D2170">
        <v>1.2412718</v>
      </c>
    </row>
    <row r="2171" spans="1:4" x14ac:dyDescent="0.25">
      <c r="A2171" t="s">
        <v>2406</v>
      </c>
      <c r="B2171" t="s">
        <v>2925</v>
      </c>
      <c r="C2171" t="s">
        <v>775</v>
      </c>
      <c r="D2171">
        <v>1.9211182300000003</v>
      </c>
    </row>
    <row r="2172" spans="1:4" x14ac:dyDescent="0.25">
      <c r="A2172" t="s">
        <v>2406</v>
      </c>
      <c r="B2172" t="s">
        <v>2924</v>
      </c>
      <c r="C2172" t="s">
        <v>775</v>
      </c>
      <c r="D2172">
        <v>11.181749099999999</v>
      </c>
    </row>
    <row r="2173" spans="1:4" x14ac:dyDescent="0.25">
      <c r="A2173" t="s">
        <v>2406</v>
      </c>
      <c r="B2173" t="s">
        <v>2926</v>
      </c>
      <c r="C2173" t="s">
        <v>775</v>
      </c>
      <c r="D2173">
        <v>117.66969802</v>
      </c>
    </row>
    <row r="2174" spans="1:4" x14ac:dyDescent="0.25">
      <c r="A2174" t="s">
        <v>2406</v>
      </c>
      <c r="B2174" t="s">
        <v>2927</v>
      </c>
      <c r="C2174" t="s">
        <v>775</v>
      </c>
      <c r="D2174">
        <v>0.81132870999999995</v>
      </c>
    </row>
    <row r="2175" spans="1:4" x14ac:dyDescent="0.25">
      <c r="A2175" t="s">
        <v>2406</v>
      </c>
      <c r="B2175" t="s">
        <v>2922</v>
      </c>
      <c r="C2175" t="s">
        <v>2680</v>
      </c>
      <c r="D2175">
        <v>0.28471274000000002</v>
      </c>
    </row>
    <row r="2176" spans="1:4" x14ac:dyDescent="0.25">
      <c r="A2176" t="s">
        <v>2406</v>
      </c>
      <c r="B2176" t="s">
        <v>2923</v>
      </c>
      <c r="C2176" t="s">
        <v>2680</v>
      </c>
      <c r="D2176">
        <v>1.93476698</v>
      </c>
    </row>
    <row r="2177" spans="1:4" x14ac:dyDescent="0.25">
      <c r="A2177" t="s">
        <v>2406</v>
      </c>
      <c r="B2177" t="s">
        <v>2925</v>
      </c>
      <c r="C2177" t="s">
        <v>2680</v>
      </c>
      <c r="D2177">
        <v>0.67868625000000005</v>
      </c>
    </row>
    <row r="2178" spans="1:4" x14ac:dyDescent="0.25">
      <c r="A2178" t="s">
        <v>2406</v>
      </c>
      <c r="B2178" t="s">
        <v>2924</v>
      </c>
      <c r="C2178" t="s">
        <v>2680</v>
      </c>
      <c r="D2178">
        <v>43.55918312</v>
      </c>
    </row>
    <row r="2179" spans="1:4" x14ac:dyDescent="0.25">
      <c r="A2179" t="s">
        <v>2406</v>
      </c>
      <c r="B2179" t="s">
        <v>2926</v>
      </c>
      <c r="C2179" t="s">
        <v>2680</v>
      </c>
      <c r="D2179">
        <v>681.09822755999983</v>
      </c>
    </row>
    <row r="2180" spans="1:4" x14ac:dyDescent="0.25">
      <c r="A2180" t="s">
        <v>2406</v>
      </c>
      <c r="B2180" t="s">
        <v>2927</v>
      </c>
      <c r="C2180" t="s">
        <v>2680</v>
      </c>
      <c r="D2180">
        <v>11.52440936</v>
      </c>
    </row>
    <row r="2181" spans="1:4" x14ac:dyDescent="0.25">
      <c r="A2181" t="s">
        <v>2406</v>
      </c>
      <c r="B2181" t="s">
        <v>2922</v>
      </c>
      <c r="C2181" t="s">
        <v>2678</v>
      </c>
      <c r="D2181">
        <v>0.98129564999999985</v>
      </c>
    </row>
    <row r="2182" spans="1:4" x14ac:dyDescent="0.25">
      <c r="A2182" t="s">
        <v>2406</v>
      </c>
      <c r="B2182" t="s">
        <v>2923</v>
      </c>
      <c r="C2182" t="s">
        <v>2678</v>
      </c>
      <c r="D2182">
        <v>6.2638335199999968</v>
      </c>
    </row>
    <row r="2183" spans="1:4" x14ac:dyDescent="0.25">
      <c r="A2183" t="s">
        <v>2406</v>
      </c>
      <c r="B2183" t="s">
        <v>2925</v>
      </c>
      <c r="C2183" t="s">
        <v>2678</v>
      </c>
      <c r="D2183">
        <v>0.88457609000000004</v>
      </c>
    </row>
    <row r="2184" spans="1:4" x14ac:dyDescent="0.25">
      <c r="A2184" t="s">
        <v>2406</v>
      </c>
      <c r="B2184" t="s">
        <v>2924</v>
      </c>
      <c r="C2184" t="s">
        <v>2678</v>
      </c>
      <c r="D2184">
        <v>9.5528326600000035</v>
      </c>
    </row>
    <row r="2185" spans="1:4" x14ac:dyDescent="0.25">
      <c r="A2185" t="s">
        <v>2406</v>
      </c>
      <c r="B2185" t="s">
        <v>2926</v>
      </c>
      <c r="C2185" t="s">
        <v>2678</v>
      </c>
      <c r="D2185">
        <v>157.27487010999997</v>
      </c>
    </row>
    <row r="2186" spans="1:4" x14ac:dyDescent="0.25">
      <c r="A2186" t="s">
        <v>2406</v>
      </c>
      <c r="B2186" t="s">
        <v>2922</v>
      </c>
      <c r="C2186" t="s">
        <v>2686</v>
      </c>
      <c r="D2186">
        <v>1.7543180099999995</v>
      </c>
    </row>
    <row r="2187" spans="1:4" x14ac:dyDescent="0.25">
      <c r="A2187" t="s">
        <v>2406</v>
      </c>
      <c r="B2187" t="s">
        <v>2923</v>
      </c>
      <c r="C2187" t="s">
        <v>2686</v>
      </c>
      <c r="D2187">
        <v>784.83046866000018</v>
      </c>
    </row>
    <row r="2188" spans="1:4" x14ac:dyDescent="0.25">
      <c r="A2188" t="s">
        <v>2406</v>
      </c>
      <c r="B2188" t="s">
        <v>2925</v>
      </c>
      <c r="C2188" t="s">
        <v>2686</v>
      </c>
      <c r="D2188">
        <v>26.318767259999998</v>
      </c>
    </row>
    <row r="2189" spans="1:4" x14ac:dyDescent="0.25">
      <c r="A2189" t="s">
        <v>2406</v>
      </c>
      <c r="B2189" t="s">
        <v>2926</v>
      </c>
      <c r="C2189" t="s">
        <v>2686</v>
      </c>
      <c r="D2189">
        <v>2304.7227440900006</v>
      </c>
    </row>
    <row r="2190" spans="1:4" x14ac:dyDescent="0.25">
      <c r="A2190" t="s">
        <v>2406</v>
      </c>
      <c r="B2190" t="s">
        <v>2922</v>
      </c>
      <c r="C2190" t="s">
        <v>2682</v>
      </c>
      <c r="D2190">
        <v>5.1509826799999985</v>
      </c>
    </row>
    <row r="2191" spans="1:4" x14ac:dyDescent="0.25">
      <c r="A2191" t="s">
        <v>2406</v>
      </c>
      <c r="B2191" t="s">
        <v>2923</v>
      </c>
      <c r="C2191" t="s">
        <v>2682</v>
      </c>
      <c r="D2191">
        <v>53.602059910000023</v>
      </c>
    </row>
    <row r="2192" spans="1:4" x14ac:dyDescent="0.25">
      <c r="A2192" t="s">
        <v>2406</v>
      </c>
      <c r="B2192" t="s">
        <v>2925</v>
      </c>
      <c r="C2192" t="s">
        <v>2682</v>
      </c>
      <c r="D2192">
        <v>9.8980435700000022</v>
      </c>
    </row>
    <row r="2193" spans="1:4" x14ac:dyDescent="0.25">
      <c r="A2193" t="s">
        <v>2406</v>
      </c>
      <c r="B2193" t="s">
        <v>2924</v>
      </c>
      <c r="C2193" t="s">
        <v>2682</v>
      </c>
      <c r="D2193">
        <v>4.1250141300000003</v>
      </c>
    </row>
    <row r="2194" spans="1:4" x14ac:dyDescent="0.25">
      <c r="A2194" t="s">
        <v>2406</v>
      </c>
      <c r="B2194" t="s">
        <v>2926</v>
      </c>
      <c r="C2194" t="s">
        <v>2682</v>
      </c>
      <c r="D2194">
        <v>119.50805676000002</v>
      </c>
    </row>
    <row r="2195" spans="1:4" x14ac:dyDescent="0.25">
      <c r="A2195" t="s">
        <v>2406</v>
      </c>
      <c r="B2195" t="s">
        <v>2927</v>
      </c>
      <c r="C2195" t="s">
        <v>2682</v>
      </c>
      <c r="D2195">
        <v>3.9006477400000001</v>
      </c>
    </row>
    <row r="2196" spans="1:4" x14ac:dyDescent="0.25">
      <c r="A2196" t="s">
        <v>2406</v>
      </c>
      <c r="B2196" t="s">
        <v>2922</v>
      </c>
      <c r="C2196" t="s">
        <v>137</v>
      </c>
      <c r="D2196">
        <v>0.15545159999999997</v>
      </c>
    </row>
    <row r="2197" spans="1:4" x14ac:dyDescent="0.25">
      <c r="A2197" t="s">
        <v>2406</v>
      </c>
      <c r="B2197" t="s">
        <v>2923</v>
      </c>
      <c r="C2197" t="s">
        <v>137</v>
      </c>
      <c r="D2197">
        <v>1.2010318899999997</v>
      </c>
    </row>
    <row r="2198" spans="1:4" x14ac:dyDescent="0.25">
      <c r="A2198" t="s">
        <v>2406</v>
      </c>
      <c r="B2198" t="s">
        <v>2926</v>
      </c>
      <c r="C2198" t="s">
        <v>137</v>
      </c>
      <c r="D2198">
        <v>4.3152661600000002</v>
      </c>
    </row>
    <row r="2199" spans="1:4" x14ac:dyDescent="0.25">
      <c r="A2199" t="s">
        <v>2406</v>
      </c>
      <c r="B2199" t="s">
        <v>2922</v>
      </c>
      <c r="C2199" t="s">
        <v>2677</v>
      </c>
      <c r="D2199">
        <v>13.140631320000001</v>
      </c>
    </row>
    <row r="2200" spans="1:4" x14ac:dyDescent="0.25">
      <c r="A2200" t="s">
        <v>2406</v>
      </c>
      <c r="B2200" t="s">
        <v>2923</v>
      </c>
      <c r="C2200" t="s">
        <v>2677</v>
      </c>
      <c r="D2200">
        <v>51.278202780000051</v>
      </c>
    </row>
    <row r="2201" spans="1:4" x14ac:dyDescent="0.25">
      <c r="A2201" t="s">
        <v>2406</v>
      </c>
      <c r="B2201" t="s">
        <v>2925</v>
      </c>
      <c r="C2201" t="s">
        <v>2677</v>
      </c>
      <c r="D2201">
        <v>26.157697859999995</v>
      </c>
    </row>
    <row r="2202" spans="1:4" x14ac:dyDescent="0.25">
      <c r="A2202" t="s">
        <v>2406</v>
      </c>
      <c r="B2202" t="s">
        <v>2924</v>
      </c>
      <c r="C2202" t="s">
        <v>2677</v>
      </c>
      <c r="D2202">
        <v>316.8900157299999</v>
      </c>
    </row>
    <row r="2203" spans="1:4" x14ac:dyDescent="0.25">
      <c r="A2203" t="s">
        <v>2406</v>
      </c>
      <c r="B2203" t="s">
        <v>2926</v>
      </c>
      <c r="C2203" t="s">
        <v>2677</v>
      </c>
      <c r="D2203">
        <v>3702.2034490199976</v>
      </c>
    </row>
    <row r="2204" spans="1:4" x14ac:dyDescent="0.25">
      <c r="A2204" t="s">
        <v>2406</v>
      </c>
      <c r="B2204" t="s">
        <v>2922</v>
      </c>
      <c r="C2204" t="s">
        <v>2681</v>
      </c>
      <c r="D2204">
        <v>1.5509609100000001</v>
      </c>
    </row>
    <row r="2205" spans="1:4" x14ac:dyDescent="0.25">
      <c r="A2205" t="s">
        <v>2406</v>
      </c>
      <c r="B2205" t="s">
        <v>2923</v>
      </c>
      <c r="C2205" t="s">
        <v>2681</v>
      </c>
      <c r="D2205">
        <v>3.4411326799999999</v>
      </c>
    </row>
    <row r="2206" spans="1:4" x14ac:dyDescent="0.25">
      <c r="A2206" t="s">
        <v>2406</v>
      </c>
      <c r="B2206" t="s">
        <v>2925</v>
      </c>
      <c r="C2206" t="s">
        <v>2681</v>
      </c>
      <c r="D2206">
        <v>2.1796595500000002</v>
      </c>
    </row>
    <row r="2207" spans="1:4" x14ac:dyDescent="0.25">
      <c r="A2207" t="s">
        <v>2406</v>
      </c>
      <c r="B2207" t="s">
        <v>2924</v>
      </c>
      <c r="C2207" t="s">
        <v>2681</v>
      </c>
      <c r="D2207">
        <v>14.649535630000001</v>
      </c>
    </row>
    <row r="2208" spans="1:4" x14ac:dyDescent="0.25">
      <c r="A2208" t="s">
        <v>2406</v>
      </c>
      <c r="B2208" t="s">
        <v>2926</v>
      </c>
      <c r="C2208" t="s">
        <v>2681</v>
      </c>
      <c r="D2208">
        <v>213.40860615999978</v>
      </c>
    </row>
    <row r="2209" spans="1:4" x14ac:dyDescent="0.25">
      <c r="A2209" t="s">
        <v>2406</v>
      </c>
      <c r="B2209" t="s">
        <v>2927</v>
      </c>
      <c r="C2209" t="s">
        <v>2681</v>
      </c>
      <c r="D2209">
        <v>0.32814395000000002</v>
      </c>
    </row>
    <row r="2210" spans="1:4" x14ac:dyDescent="0.25">
      <c r="A2210" t="s">
        <v>2406</v>
      </c>
      <c r="B2210" t="s">
        <v>2922</v>
      </c>
      <c r="C2210" t="s">
        <v>2683</v>
      </c>
      <c r="D2210">
        <v>1.3843584800000002</v>
      </c>
    </row>
    <row r="2211" spans="1:4" x14ac:dyDescent="0.25">
      <c r="A2211" t="s">
        <v>2406</v>
      </c>
      <c r="B2211" t="s">
        <v>2923</v>
      </c>
      <c r="C2211" t="s">
        <v>2683</v>
      </c>
      <c r="D2211">
        <v>4.8640723899999987</v>
      </c>
    </row>
    <row r="2212" spans="1:4" x14ac:dyDescent="0.25">
      <c r="A2212" t="s">
        <v>2406</v>
      </c>
      <c r="B2212" t="s">
        <v>2925</v>
      </c>
      <c r="C2212" t="s">
        <v>2683</v>
      </c>
      <c r="D2212">
        <v>8.5657790200000008</v>
      </c>
    </row>
    <row r="2213" spans="1:4" x14ac:dyDescent="0.25">
      <c r="A2213" t="s">
        <v>2406</v>
      </c>
      <c r="B2213" t="s">
        <v>2924</v>
      </c>
      <c r="C2213" t="s">
        <v>2683</v>
      </c>
      <c r="D2213">
        <v>21.94513268</v>
      </c>
    </row>
    <row r="2214" spans="1:4" x14ac:dyDescent="0.25">
      <c r="A2214" t="s">
        <v>2406</v>
      </c>
      <c r="B2214" t="s">
        <v>2926</v>
      </c>
      <c r="C2214" t="s">
        <v>2683</v>
      </c>
      <c r="D2214">
        <v>91.658296749999977</v>
      </c>
    </row>
    <row r="2215" spans="1:4" x14ac:dyDescent="0.25">
      <c r="A2215" t="s">
        <v>2406</v>
      </c>
      <c r="B2215" t="s">
        <v>2922</v>
      </c>
      <c r="C2215" t="s">
        <v>2679</v>
      </c>
      <c r="D2215">
        <v>3.0333011000000001</v>
      </c>
    </row>
    <row r="2216" spans="1:4" x14ac:dyDescent="0.25">
      <c r="A2216" t="s">
        <v>2406</v>
      </c>
      <c r="B2216" t="s">
        <v>2923</v>
      </c>
      <c r="C2216" t="s">
        <v>2679</v>
      </c>
      <c r="D2216">
        <v>20.627302309999994</v>
      </c>
    </row>
    <row r="2217" spans="1:4" x14ac:dyDescent="0.25">
      <c r="A2217" t="s">
        <v>2406</v>
      </c>
      <c r="B2217" t="s">
        <v>2925</v>
      </c>
      <c r="C2217" t="s">
        <v>2679</v>
      </c>
      <c r="D2217">
        <v>25.487992399999996</v>
      </c>
    </row>
    <row r="2218" spans="1:4" x14ac:dyDescent="0.25">
      <c r="A2218" t="s">
        <v>2406</v>
      </c>
      <c r="B2218" t="s">
        <v>2924</v>
      </c>
      <c r="C2218" t="s">
        <v>2679</v>
      </c>
      <c r="D2218">
        <v>62.801524560000026</v>
      </c>
    </row>
    <row r="2219" spans="1:4" x14ac:dyDescent="0.25">
      <c r="A2219" t="s">
        <v>2406</v>
      </c>
      <c r="B2219" t="s">
        <v>2926</v>
      </c>
      <c r="C2219" t="s">
        <v>2679</v>
      </c>
      <c r="D2219">
        <v>39.83007138</v>
      </c>
    </row>
    <row r="2220" spans="1:4" x14ac:dyDescent="0.25">
      <c r="A2220" t="s">
        <v>2411</v>
      </c>
      <c r="B2220" t="s">
        <v>2922</v>
      </c>
      <c r="C2220" t="s">
        <v>775</v>
      </c>
      <c r="D2220">
        <v>0.53602679999999991</v>
      </c>
    </row>
    <row r="2221" spans="1:4" x14ac:dyDescent="0.25">
      <c r="A2221" t="s">
        <v>2411</v>
      </c>
      <c r="B2221" t="s">
        <v>2923</v>
      </c>
      <c r="C2221" t="s">
        <v>775</v>
      </c>
      <c r="D2221">
        <v>11.478639060000001</v>
      </c>
    </row>
    <row r="2222" spans="1:4" x14ac:dyDescent="0.25">
      <c r="A2222" t="s">
        <v>2411</v>
      </c>
      <c r="B2222" t="s">
        <v>2925</v>
      </c>
      <c r="C2222" t="s">
        <v>775</v>
      </c>
      <c r="D2222">
        <v>35.869060569999995</v>
      </c>
    </row>
    <row r="2223" spans="1:4" x14ac:dyDescent="0.25">
      <c r="A2223" t="s">
        <v>2411</v>
      </c>
      <c r="B2223" t="s">
        <v>2924</v>
      </c>
      <c r="C2223" t="s">
        <v>775</v>
      </c>
      <c r="D2223">
        <v>78.835651029999994</v>
      </c>
    </row>
    <row r="2224" spans="1:4" x14ac:dyDescent="0.25">
      <c r="A2224" t="s">
        <v>2411</v>
      </c>
      <c r="B2224" t="s">
        <v>2926</v>
      </c>
      <c r="C2224" t="s">
        <v>775</v>
      </c>
      <c r="D2224">
        <v>307.78566916000023</v>
      </c>
    </row>
    <row r="2225" spans="1:4" x14ac:dyDescent="0.25">
      <c r="A2225" t="s">
        <v>2411</v>
      </c>
      <c r="B2225" t="s">
        <v>2927</v>
      </c>
      <c r="C2225" t="s">
        <v>775</v>
      </c>
      <c r="D2225">
        <v>4566.7506046799899</v>
      </c>
    </row>
    <row r="2226" spans="1:4" x14ac:dyDescent="0.25">
      <c r="A2226" t="s">
        <v>2411</v>
      </c>
      <c r="B2226" t="s">
        <v>2922</v>
      </c>
      <c r="C2226" t="s">
        <v>2680</v>
      </c>
      <c r="D2226">
        <v>1.9905009200000003</v>
      </c>
    </row>
    <row r="2227" spans="1:4" x14ac:dyDescent="0.25">
      <c r="A2227" t="s">
        <v>2411</v>
      </c>
      <c r="B2227" t="s">
        <v>2923</v>
      </c>
      <c r="C2227" t="s">
        <v>2680</v>
      </c>
      <c r="D2227">
        <v>8.0330472999999998</v>
      </c>
    </row>
    <row r="2228" spans="1:4" x14ac:dyDescent="0.25">
      <c r="A2228" t="s">
        <v>2411</v>
      </c>
      <c r="B2228" t="s">
        <v>2925</v>
      </c>
      <c r="C2228" t="s">
        <v>2680</v>
      </c>
      <c r="D2228">
        <v>40.179590699999999</v>
      </c>
    </row>
    <row r="2229" spans="1:4" x14ac:dyDescent="0.25">
      <c r="A2229" t="s">
        <v>2411</v>
      </c>
      <c r="B2229" t="s">
        <v>2924</v>
      </c>
      <c r="C2229" t="s">
        <v>2680</v>
      </c>
      <c r="D2229">
        <v>140.36994674000005</v>
      </c>
    </row>
    <row r="2230" spans="1:4" x14ac:dyDescent="0.25">
      <c r="A2230" t="s">
        <v>2411</v>
      </c>
      <c r="B2230" t="s">
        <v>2926</v>
      </c>
      <c r="C2230" t="s">
        <v>2680</v>
      </c>
      <c r="D2230">
        <v>1638.9962773199995</v>
      </c>
    </row>
    <row r="2231" spans="1:4" x14ac:dyDescent="0.25">
      <c r="A2231" t="s">
        <v>2411</v>
      </c>
      <c r="B2231" t="s">
        <v>2927</v>
      </c>
      <c r="C2231" t="s">
        <v>2680</v>
      </c>
      <c r="D2231">
        <v>17133.469419309982</v>
      </c>
    </row>
    <row r="2232" spans="1:4" x14ac:dyDescent="0.25">
      <c r="A2232" t="s">
        <v>2411</v>
      </c>
      <c r="B2232" t="s">
        <v>2922</v>
      </c>
      <c r="C2232" t="s">
        <v>2678</v>
      </c>
      <c r="D2232">
        <v>2.2491441999999999</v>
      </c>
    </row>
    <row r="2233" spans="1:4" x14ac:dyDescent="0.25">
      <c r="A2233" t="s">
        <v>2411</v>
      </c>
      <c r="B2233" t="s">
        <v>2923</v>
      </c>
      <c r="C2233" t="s">
        <v>2678</v>
      </c>
      <c r="D2233">
        <v>31.774860049999994</v>
      </c>
    </row>
    <row r="2234" spans="1:4" x14ac:dyDescent="0.25">
      <c r="A2234" t="s">
        <v>2411</v>
      </c>
      <c r="B2234" t="s">
        <v>2925</v>
      </c>
      <c r="C2234" t="s">
        <v>2678</v>
      </c>
      <c r="D2234">
        <v>115.08592838000001</v>
      </c>
    </row>
    <row r="2235" spans="1:4" x14ac:dyDescent="0.25">
      <c r="A2235" t="s">
        <v>2411</v>
      </c>
      <c r="B2235" t="s">
        <v>2924</v>
      </c>
      <c r="C2235" t="s">
        <v>2678</v>
      </c>
      <c r="D2235">
        <v>687.7457875699987</v>
      </c>
    </row>
    <row r="2236" spans="1:4" x14ac:dyDescent="0.25">
      <c r="A2236" t="s">
        <v>2411</v>
      </c>
      <c r="B2236" t="s">
        <v>2926</v>
      </c>
      <c r="C2236" t="s">
        <v>2678</v>
      </c>
      <c r="D2236">
        <v>2703.0339046299919</v>
      </c>
    </row>
    <row r="2237" spans="1:4" x14ac:dyDescent="0.25">
      <c r="A2237" t="s">
        <v>2411</v>
      </c>
      <c r="B2237" t="s">
        <v>2927</v>
      </c>
      <c r="C2237" t="s">
        <v>2678</v>
      </c>
      <c r="D2237">
        <v>18731.681264360075</v>
      </c>
    </row>
    <row r="2238" spans="1:4" x14ac:dyDescent="0.25">
      <c r="A2238" t="s">
        <v>2411</v>
      </c>
      <c r="B2238" t="s">
        <v>2922</v>
      </c>
      <c r="C2238" t="s">
        <v>2686</v>
      </c>
      <c r="D2238">
        <v>2.2001163799999999</v>
      </c>
    </row>
    <row r="2239" spans="1:4" x14ac:dyDescent="0.25">
      <c r="A2239" t="s">
        <v>2411</v>
      </c>
      <c r="B2239" t="s">
        <v>2923</v>
      </c>
      <c r="C2239" t="s">
        <v>2686</v>
      </c>
      <c r="D2239">
        <v>9.2016213899999997</v>
      </c>
    </row>
    <row r="2240" spans="1:4" x14ac:dyDescent="0.25">
      <c r="A2240" t="s">
        <v>2411</v>
      </c>
      <c r="B2240" t="s">
        <v>2925</v>
      </c>
      <c r="C2240" t="s">
        <v>2686</v>
      </c>
      <c r="D2240">
        <v>30.808889100000002</v>
      </c>
    </row>
    <row r="2241" spans="1:4" x14ac:dyDescent="0.25">
      <c r="A2241" t="s">
        <v>2411</v>
      </c>
      <c r="B2241" t="s">
        <v>2924</v>
      </c>
      <c r="C2241" t="s">
        <v>2686</v>
      </c>
      <c r="D2241">
        <v>240.98447639000011</v>
      </c>
    </row>
    <row r="2242" spans="1:4" x14ac:dyDescent="0.25">
      <c r="A2242" t="s">
        <v>2411</v>
      </c>
      <c r="B2242" t="s">
        <v>2926</v>
      </c>
      <c r="C2242" t="s">
        <v>2686</v>
      </c>
      <c r="D2242">
        <v>2288.0455157699989</v>
      </c>
    </row>
    <row r="2243" spans="1:4" x14ac:dyDescent="0.25">
      <c r="A2243" t="s">
        <v>2411</v>
      </c>
      <c r="B2243" t="s">
        <v>2927</v>
      </c>
      <c r="C2243" t="s">
        <v>2686</v>
      </c>
      <c r="D2243">
        <v>132.07015873000003</v>
      </c>
    </row>
    <row r="2244" spans="1:4" x14ac:dyDescent="0.25">
      <c r="A2244" t="s">
        <v>2411</v>
      </c>
      <c r="B2244" t="s">
        <v>2922</v>
      </c>
      <c r="C2244" t="s">
        <v>2682</v>
      </c>
      <c r="D2244">
        <v>3.0946761599999992</v>
      </c>
    </row>
    <row r="2245" spans="1:4" x14ac:dyDescent="0.25">
      <c r="A2245" t="s">
        <v>2411</v>
      </c>
      <c r="B2245" t="s">
        <v>2923</v>
      </c>
      <c r="C2245" t="s">
        <v>2682</v>
      </c>
      <c r="D2245">
        <v>48.85382156</v>
      </c>
    </row>
    <row r="2246" spans="1:4" x14ac:dyDescent="0.25">
      <c r="A2246" t="s">
        <v>2411</v>
      </c>
      <c r="B2246" t="s">
        <v>2925</v>
      </c>
      <c r="C2246" t="s">
        <v>2682</v>
      </c>
      <c r="D2246">
        <v>226.43409911000003</v>
      </c>
    </row>
    <row r="2247" spans="1:4" x14ac:dyDescent="0.25">
      <c r="A2247" t="s">
        <v>2411</v>
      </c>
      <c r="B2247" t="s">
        <v>2924</v>
      </c>
      <c r="C2247" t="s">
        <v>2682</v>
      </c>
      <c r="D2247">
        <v>852.70465117000049</v>
      </c>
    </row>
    <row r="2248" spans="1:4" x14ac:dyDescent="0.25">
      <c r="A2248" t="s">
        <v>2411</v>
      </c>
      <c r="B2248" t="s">
        <v>2926</v>
      </c>
      <c r="C2248" t="s">
        <v>2682</v>
      </c>
      <c r="D2248">
        <v>12008.016812579952</v>
      </c>
    </row>
    <row r="2249" spans="1:4" x14ac:dyDescent="0.25">
      <c r="A2249" t="s">
        <v>2411</v>
      </c>
      <c r="B2249" t="s">
        <v>2927</v>
      </c>
      <c r="C2249" t="s">
        <v>2682</v>
      </c>
      <c r="D2249">
        <v>6362.6227964200016</v>
      </c>
    </row>
    <row r="2250" spans="1:4" x14ac:dyDescent="0.25">
      <c r="A2250" t="s">
        <v>2411</v>
      </c>
      <c r="B2250" t="s">
        <v>2922</v>
      </c>
      <c r="C2250" t="s">
        <v>137</v>
      </c>
      <c r="D2250">
        <v>0.74037551000000001</v>
      </c>
    </row>
    <row r="2251" spans="1:4" x14ac:dyDescent="0.25">
      <c r="A2251" t="s">
        <v>2411</v>
      </c>
      <c r="B2251" t="s">
        <v>2923</v>
      </c>
      <c r="C2251" t="s">
        <v>137</v>
      </c>
      <c r="D2251">
        <v>53.78781519999999</v>
      </c>
    </row>
    <row r="2252" spans="1:4" x14ac:dyDescent="0.25">
      <c r="A2252" t="s">
        <v>2411</v>
      </c>
      <c r="B2252" t="s">
        <v>2925</v>
      </c>
      <c r="C2252" t="s">
        <v>137</v>
      </c>
      <c r="D2252">
        <v>204.34501069999999</v>
      </c>
    </row>
    <row r="2253" spans="1:4" x14ac:dyDescent="0.25">
      <c r="A2253" t="s">
        <v>2411</v>
      </c>
      <c r="B2253" t="s">
        <v>2924</v>
      </c>
      <c r="C2253" t="s">
        <v>137</v>
      </c>
      <c r="D2253">
        <v>717.27252117999967</v>
      </c>
    </row>
    <row r="2254" spans="1:4" x14ac:dyDescent="0.25">
      <c r="A2254" t="s">
        <v>2411</v>
      </c>
      <c r="B2254" t="s">
        <v>2926</v>
      </c>
      <c r="C2254" t="s">
        <v>137</v>
      </c>
      <c r="D2254">
        <v>4354.729983379998</v>
      </c>
    </row>
    <row r="2255" spans="1:4" x14ac:dyDescent="0.25">
      <c r="A2255" t="s">
        <v>2411</v>
      </c>
      <c r="B2255" t="s">
        <v>2927</v>
      </c>
      <c r="C2255" t="s">
        <v>137</v>
      </c>
      <c r="D2255">
        <v>604.03838540999982</v>
      </c>
    </row>
    <row r="2256" spans="1:4" x14ac:dyDescent="0.25">
      <c r="A2256" t="s">
        <v>2411</v>
      </c>
      <c r="B2256" t="s">
        <v>2922</v>
      </c>
      <c r="C2256" t="s">
        <v>2677</v>
      </c>
      <c r="D2256">
        <v>27.548081799999967</v>
      </c>
    </row>
    <row r="2257" spans="1:4" x14ac:dyDescent="0.25">
      <c r="A2257" t="s">
        <v>2411</v>
      </c>
      <c r="B2257" t="s">
        <v>2923</v>
      </c>
      <c r="C2257" t="s">
        <v>2677</v>
      </c>
      <c r="D2257">
        <v>433.26118838999997</v>
      </c>
    </row>
    <row r="2258" spans="1:4" x14ac:dyDescent="0.25">
      <c r="A2258" t="s">
        <v>2411</v>
      </c>
      <c r="B2258" t="s">
        <v>2925</v>
      </c>
      <c r="C2258" t="s">
        <v>2677</v>
      </c>
      <c r="D2258">
        <v>1439.6553400499981</v>
      </c>
    </row>
    <row r="2259" spans="1:4" x14ac:dyDescent="0.25">
      <c r="A2259" t="s">
        <v>2411</v>
      </c>
      <c r="B2259" t="s">
        <v>2924</v>
      </c>
      <c r="C2259" t="s">
        <v>2677</v>
      </c>
      <c r="D2259">
        <v>9058.1169277799618</v>
      </c>
    </row>
    <row r="2260" spans="1:4" x14ac:dyDescent="0.25">
      <c r="A2260" t="s">
        <v>2411</v>
      </c>
      <c r="B2260" t="s">
        <v>2926</v>
      </c>
      <c r="C2260" t="s">
        <v>2677</v>
      </c>
      <c r="D2260">
        <v>43047.463535670002</v>
      </c>
    </row>
    <row r="2261" spans="1:4" x14ac:dyDescent="0.25">
      <c r="A2261" t="s">
        <v>2411</v>
      </c>
      <c r="B2261" t="s">
        <v>2927</v>
      </c>
      <c r="C2261" t="s">
        <v>2677</v>
      </c>
      <c r="D2261">
        <v>379483.32235945709</v>
      </c>
    </row>
    <row r="2262" spans="1:4" x14ac:dyDescent="0.25">
      <c r="A2262" t="s">
        <v>2411</v>
      </c>
      <c r="B2262" t="s">
        <v>2922</v>
      </c>
      <c r="C2262" t="s">
        <v>2681</v>
      </c>
      <c r="D2262">
        <v>0.83533689000000011</v>
      </c>
    </row>
    <row r="2263" spans="1:4" x14ac:dyDescent="0.25">
      <c r="A2263" t="s">
        <v>2411</v>
      </c>
      <c r="B2263" t="s">
        <v>2923</v>
      </c>
      <c r="C2263" t="s">
        <v>2681</v>
      </c>
      <c r="D2263">
        <v>15.148631959999998</v>
      </c>
    </row>
    <row r="2264" spans="1:4" x14ac:dyDescent="0.25">
      <c r="A2264" t="s">
        <v>2411</v>
      </c>
      <c r="B2264" t="s">
        <v>2925</v>
      </c>
      <c r="C2264" t="s">
        <v>2681</v>
      </c>
      <c r="D2264">
        <v>77.83244356000003</v>
      </c>
    </row>
    <row r="2265" spans="1:4" x14ac:dyDescent="0.25">
      <c r="A2265" t="s">
        <v>2411</v>
      </c>
      <c r="B2265" t="s">
        <v>2924</v>
      </c>
      <c r="C2265" t="s">
        <v>2681</v>
      </c>
      <c r="D2265">
        <v>258.46951175000015</v>
      </c>
    </row>
    <row r="2266" spans="1:4" x14ac:dyDescent="0.25">
      <c r="A2266" t="s">
        <v>2411</v>
      </c>
      <c r="B2266" t="s">
        <v>2926</v>
      </c>
      <c r="C2266" t="s">
        <v>2681</v>
      </c>
      <c r="D2266">
        <v>3203.3886395800046</v>
      </c>
    </row>
    <row r="2267" spans="1:4" x14ac:dyDescent="0.25">
      <c r="A2267" t="s">
        <v>2411</v>
      </c>
      <c r="B2267" t="s">
        <v>2927</v>
      </c>
      <c r="C2267" t="s">
        <v>2681</v>
      </c>
      <c r="D2267">
        <v>23238.287203249969</v>
      </c>
    </row>
    <row r="2268" spans="1:4" x14ac:dyDescent="0.25">
      <c r="A2268" t="s">
        <v>2411</v>
      </c>
      <c r="B2268" t="s">
        <v>2922</v>
      </c>
      <c r="C2268" t="s">
        <v>2683</v>
      </c>
      <c r="D2268">
        <v>0.28296986000000002</v>
      </c>
    </row>
    <row r="2269" spans="1:4" x14ac:dyDescent="0.25">
      <c r="A2269" t="s">
        <v>2411</v>
      </c>
      <c r="B2269" t="s">
        <v>2923</v>
      </c>
      <c r="C2269" t="s">
        <v>2683</v>
      </c>
      <c r="D2269">
        <v>5.6850800699999988</v>
      </c>
    </row>
    <row r="2270" spans="1:4" x14ac:dyDescent="0.25">
      <c r="A2270" t="s">
        <v>2411</v>
      </c>
      <c r="B2270" t="s">
        <v>2925</v>
      </c>
      <c r="C2270" t="s">
        <v>2683</v>
      </c>
      <c r="D2270">
        <v>8.7776054000000006</v>
      </c>
    </row>
    <row r="2271" spans="1:4" x14ac:dyDescent="0.25">
      <c r="A2271" t="s">
        <v>2411</v>
      </c>
      <c r="B2271" t="s">
        <v>2924</v>
      </c>
      <c r="C2271" t="s">
        <v>2683</v>
      </c>
      <c r="D2271">
        <v>186.56603714999989</v>
      </c>
    </row>
    <row r="2272" spans="1:4" x14ac:dyDescent="0.25">
      <c r="A2272" t="s">
        <v>2411</v>
      </c>
      <c r="B2272" t="s">
        <v>2926</v>
      </c>
      <c r="C2272" t="s">
        <v>2683</v>
      </c>
      <c r="D2272">
        <v>1267.3091060200009</v>
      </c>
    </row>
    <row r="2273" spans="1:4" x14ac:dyDescent="0.25">
      <c r="A2273" t="s">
        <v>2411</v>
      </c>
      <c r="B2273" t="s">
        <v>2927</v>
      </c>
      <c r="C2273" t="s">
        <v>2683</v>
      </c>
      <c r="D2273">
        <v>3435.4764858600006</v>
      </c>
    </row>
    <row r="2274" spans="1:4" x14ac:dyDescent="0.25">
      <c r="A2274" t="s">
        <v>2411</v>
      </c>
      <c r="B2274" t="s">
        <v>2922</v>
      </c>
      <c r="C2274" t="s">
        <v>2679</v>
      </c>
      <c r="D2274">
        <v>9.310001249999992</v>
      </c>
    </row>
    <row r="2275" spans="1:4" x14ac:dyDescent="0.25">
      <c r="A2275" t="s">
        <v>2411</v>
      </c>
      <c r="B2275" t="s">
        <v>2923</v>
      </c>
      <c r="C2275" t="s">
        <v>2679</v>
      </c>
      <c r="D2275">
        <v>98.588360580000014</v>
      </c>
    </row>
    <row r="2276" spans="1:4" x14ac:dyDescent="0.25">
      <c r="A2276" t="s">
        <v>2411</v>
      </c>
      <c r="B2276" t="s">
        <v>2925</v>
      </c>
      <c r="C2276" t="s">
        <v>2679</v>
      </c>
      <c r="D2276">
        <v>206.76307978000008</v>
      </c>
    </row>
    <row r="2277" spans="1:4" x14ac:dyDescent="0.25">
      <c r="A2277" t="s">
        <v>2411</v>
      </c>
      <c r="B2277" t="s">
        <v>2924</v>
      </c>
      <c r="C2277" t="s">
        <v>2679</v>
      </c>
      <c r="D2277">
        <v>1594.6723484099973</v>
      </c>
    </row>
    <row r="2278" spans="1:4" x14ac:dyDescent="0.25">
      <c r="A2278" t="s">
        <v>2411</v>
      </c>
      <c r="B2278" t="s">
        <v>2926</v>
      </c>
      <c r="C2278" t="s">
        <v>2679</v>
      </c>
      <c r="D2278">
        <v>5119.0446543500157</v>
      </c>
    </row>
    <row r="2279" spans="1:4" x14ac:dyDescent="0.25">
      <c r="A2279" t="s">
        <v>2411</v>
      </c>
      <c r="B2279" t="s">
        <v>2927</v>
      </c>
      <c r="C2279" t="s">
        <v>2679</v>
      </c>
      <c r="D2279">
        <v>12967.460606710007</v>
      </c>
    </row>
    <row r="2280" spans="1:4" x14ac:dyDescent="0.25">
      <c r="A2280" t="s">
        <v>2412</v>
      </c>
      <c r="B2280" t="s">
        <v>2922</v>
      </c>
      <c r="C2280" t="s">
        <v>775</v>
      </c>
      <c r="D2280">
        <v>0.77027787000000003</v>
      </c>
    </row>
    <row r="2281" spans="1:4" x14ac:dyDescent="0.25">
      <c r="A2281" t="s">
        <v>2412</v>
      </c>
      <c r="B2281" t="s">
        <v>2923</v>
      </c>
      <c r="C2281" t="s">
        <v>775</v>
      </c>
      <c r="D2281">
        <v>24.229007589999988</v>
      </c>
    </row>
    <row r="2282" spans="1:4" x14ac:dyDescent="0.25">
      <c r="A2282" t="s">
        <v>2412</v>
      </c>
      <c r="B2282" t="s">
        <v>2925</v>
      </c>
      <c r="C2282" t="s">
        <v>775</v>
      </c>
      <c r="D2282">
        <v>20.637655809999998</v>
      </c>
    </row>
    <row r="2283" spans="1:4" x14ac:dyDescent="0.25">
      <c r="A2283" t="s">
        <v>2412</v>
      </c>
      <c r="B2283" t="s">
        <v>2924</v>
      </c>
      <c r="C2283" t="s">
        <v>775</v>
      </c>
      <c r="D2283">
        <v>457.87401529000016</v>
      </c>
    </row>
    <row r="2284" spans="1:4" x14ac:dyDescent="0.25">
      <c r="A2284" t="s">
        <v>2412</v>
      </c>
      <c r="B2284" t="s">
        <v>2926</v>
      </c>
      <c r="C2284" t="s">
        <v>775</v>
      </c>
      <c r="D2284">
        <v>7738.5807327000002</v>
      </c>
    </row>
    <row r="2285" spans="1:4" x14ac:dyDescent="0.25">
      <c r="A2285" t="s">
        <v>2412</v>
      </c>
      <c r="B2285" t="s">
        <v>2927</v>
      </c>
      <c r="C2285" t="s">
        <v>775</v>
      </c>
      <c r="D2285">
        <v>8914.9511087100072</v>
      </c>
    </row>
    <row r="2286" spans="1:4" x14ac:dyDescent="0.25">
      <c r="A2286" t="s">
        <v>2412</v>
      </c>
      <c r="B2286" t="s">
        <v>2922</v>
      </c>
      <c r="C2286" t="s">
        <v>2680</v>
      </c>
      <c r="D2286">
        <v>4.2297450000000014E-2</v>
      </c>
    </row>
    <row r="2287" spans="1:4" x14ac:dyDescent="0.25">
      <c r="A2287" t="s">
        <v>2412</v>
      </c>
      <c r="B2287" t="s">
        <v>2923</v>
      </c>
      <c r="C2287" t="s">
        <v>2680</v>
      </c>
      <c r="D2287">
        <v>3.3067068700000002</v>
      </c>
    </row>
    <row r="2288" spans="1:4" x14ac:dyDescent="0.25">
      <c r="A2288" t="s">
        <v>2412</v>
      </c>
      <c r="B2288" t="s">
        <v>2925</v>
      </c>
      <c r="C2288" t="s">
        <v>2680</v>
      </c>
      <c r="D2288">
        <v>5.6589291499999996</v>
      </c>
    </row>
    <row r="2289" spans="1:4" x14ac:dyDescent="0.25">
      <c r="A2289" t="s">
        <v>2412</v>
      </c>
      <c r="B2289" t="s">
        <v>2924</v>
      </c>
      <c r="C2289" t="s">
        <v>2680</v>
      </c>
      <c r="D2289">
        <v>58.269163880000008</v>
      </c>
    </row>
    <row r="2290" spans="1:4" x14ac:dyDescent="0.25">
      <c r="A2290" t="s">
        <v>2412</v>
      </c>
      <c r="B2290" t="s">
        <v>2926</v>
      </c>
      <c r="C2290" t="s">
        <v>2680</v>
      </c>
      <c r="D2290">
        <v>2749.2339755399948</v>
      </c>
    </row>
    <row r="2291" spans="1:4" x14ac:dyDescent="0.25">
      <c r="A2291" t="s">
        <v>2412</v>
      </c>
      <c r="B2291" t="s">
        <v>2927</v>
      </c>
      <c r="C2291" t="s">
        <v>2680</v>
      </c>
      <c r="D2291">
        <v>676.20868988000007</v>
      </c>
    </row>
    <row r="2292" spans="1:4" x14ac:dyDescent="0.25">
      <c r="A2292" t="s">
        <v>2412</v>
      </c>
      <c r="B2292" t="s">
        <v>2923</v>
      </c>
      <c r="C2292" t="s">
        <v>2678</v>
      </c>
      <c r="D2292">
        <v>5.4033709999999999E-2</v>
      </c>
    </row>
    <row r="2293" spans="1:4" x14ac:dyDescent="0.25">
      <c r="A2293" t="s">
        <v>2412</v>
      </c>
      <c r="B2293" t="s">
        <v>2926</v>
      </c>
      <c r="C2293" t="s">
        <v>2678</v>
      </c>
      <c r="D2293">
        <v>4.95501741</v>
      </c>
    </row>
    <row r="2294" spans="1:4" x14ac:dyDescent="0.25">
      <c r="A2294" t="s">
        <v>2412</v>
      </c>
      <c r="B2294" t="s">
        <v>2922</v>
      </c>
      <c r="C2294" t="s">
        <v>2686</v>
      </c>
      <c r="D2294">
        <v>3.9201644199999999</v>
      </c>
    </row>
    <row r="2295" spans="1:4" x14ac:dyDescent="0.25">
      <c r="A2295" t="s">
        <v>2412</v>
      </c>
      <c r="B2295" t="s">
        <v>2923</v>
      </c>
      <c r="C2295" t="s">
        <v>2686</v>
      </c>
      <c r="D2295">
        <v>54.261294980000002</v>
      </c>
    </row>
    <row r="2296" spans="1:4" x14ac:dyDescent="0.25">
      <c r="A2296" t="s">
        <v>2412</v>
      </c>
      <c r="B2296" t="s">
        <v>2925</v>
      </c>
      <c r="C2296" t="s">
        <v>2686</v>
      </c>
      <c r="D2296">
        <v>373.55285934999995</v>
      </c>
    </row>
    <row r="2297" spans="1:4" x14ac:dyDescent="0.25">
      <c r="A2297" t="s">
        <v>2412</v>
      </c>
      <c r="B2297" t="s">
        <v>2924</v>
      </c>
      <c r="C2297" t="s">
        <v>2686</v>
      </c>
      <c r="D2297">
        <v>1124.4467853999977</v>
      </c>
    </row>
    <row r="2298" spans="1:4" x14ac:dyDescent="0.25">
      <c r="A2298" t="s">
        <v>2412</v>
      </c>
      <c r="B2298" t="s">
        <v>2926</v>
      </c>
      <c r="C2298" t="s">
        <v>2686</v>
      </c>
      <c r="D2298">
        <v>5876.804369309998</v>
      </c>
    </row>
    <row r="2299" spans="1:4" x14ac:dyDescent="0.25">
      <c r="A2299" t="s">
        <v>2412</v>
      </c>
      <c r="B2299" t="s">
        <v>2927</v>
      </c>
      <c r="C2299" t="s">
        <v>2686</v>
      </c>
      <c r="D2299">
        <v>0.96605099000000005</v>
      </c>
    </row>
    <row r="2300" spans="1:4" x14ac:dyDescent="0.25">
      <c r="A2300" t="s">
        <v>2412</v>
      </c>
      <c r="B2300" t="s">
        <v>2922</v>
      </c>
      <c r="C2300" t="s">
        <v>2682</v>
      </c>
      <c r="D2300">
        <v>5.1409997500000006</v>
      </c>
    </row>
    <row r="2301" spans="1:4" x14ac:dyDescent="0.25">
      <c r="A2301" t="s">
        <v>2412</v>
      </c>
      <c r="B2301" t="s">
        <v>2923</v>
      </c>
      <c r="C2301" t="s">
        <v>2682</v>
      </c>
      <c r="D2301">
        <v>119.80394007</v>
      </c>
    </row>
    <row r="2302" spans="1:4" x14ac:dyDescent="0.25">
      <c r="A2302" t="s">
        <v>2412</v>
      </c>
      <c r="B2302" t="s">
        <v>2925</v>
      </c>
      <c r="C2302" t="s">
        <v>2682</v>
      </c>
      <c r="D2302">
        <v>97.659540390000032</v>
      </c>
    </row>
    <row r="2303" spans="1:4" x14ac:dyDescent="0.25">
      <c r="A2303" t="s">
        <v>2412</v>
      </c>
      <c r="B2303" t="s">
        <v>2924</v>
      </c>
      <c r="C2303" t="s">
        <v>2682</v>
      </c>
      <c r="D2303">
        <v>1720.9546381100004</v>
      </c>
    </row>
    <row r="2304" spans="1:4" x14ac:dyDescent="0.25">
      <c r="A2304" t="s">
        <v>2412</v>
      </c>
      <c r="B2304" t="s">
        <v>2926</v>
      </c>
      <c r="C2304" t="s">
        <v>2682</v>
      </c>
      <c r="D2304">
        <v>10208.054124440014</v>
      </c>
    </row>
    <row r="2305" spans="1:4" x14ac:dyDescent="0.25">
      <c r="A2305" t="s">
        <v>2412</v>
      </c>
      <c r="B2305" t="s">
        <v>2927</v>
      </c>
      <c r="C2305" t="s">
        <v>2682</v>
      </c>
      <c r="D2305">
        <v>4188.1807287399943</v>
      </c>
    </row>
    <row r="2306" spans="1:4" x14ac:dyDescent="0.25">
      <c r="A2306" t="s">
        <v>2412</v>
      </c>
      <c r="B2306" t="s">
        <v>2922</v>
      </c>
      <c r="C2306" t="s">
        <v>137</v>
      </c>
      <c r="D2306">
        <v>0.30604187999999999</v>
      </c>
    </row>
    <row r="2307" spans="1:4" x14ac:dyDescent="0.25">
      <c r="A2307" t="s">
        <v>2412</v>
      </c>
      <c r="B2307" t="s">
        <v>2923</v>
      </c>
      <c r="C2307" t="s">
        <v>137</v>
      </c>
      <c r="D2307">
        <v>9.622047509999998</v>
      </c>
    </row>
    <row r="2308" spans="1:4" x14ac:dyDescent="0.25">
      <c r="A2308" t="s">
        <v>2412</v>
      </c>
      <c r="B2308" t="s">
        <v>2925</v>
      </c>
      <c r="C2308" t="s">
        <v>137</v>
      </c>
      <c r="D2308">
        <v>2.41431073</v>
      </c>
    </row>
    <row r="2309" spans="1:4" x14ac:dyDescent="0.25">
      <c r="A2309" t="s">
        <v>2412</v>
      </c>
      <c r="B2309" t="s">
        <v>2924</v>
      </c>
      <c r="C2309" t="s">
        <v>137</v>
      </c>
      <c r="D2309">
        <v>320.04445468000011</v>
      </c>
    </row>
    <row r="2310" spans="1:4" x14ac:dyDescent="0.25">
      <c r="A2310" t="s">
        <v>2412</v>
      </c>
      <c r="B2310" t="s">
        <v>2926</v>
      </c>
      <c r="C2310" t="s">
        <v>137</v>
      </c>
      <c r="D2310">
        <v>493.6751880500002</v>
      </c>
    </row>
    <row r="2311" spans="1:4" x14ac:dyDescent="0.25">
      <c r="A2311" t="s">
        <v>2412</v>
      </c>
      <c r="B2311" t="s">
        <v>2927</v>
      </c>
      <c r="C2311" t="s">
        <v>137</v>
      </c>
      <c r="D2311">
        <v>125.54376398999999</v>
      </c>
    </row>
    <row r="2312" spans="1:4" x14ac:dyDescent="0.25">
      <c r="A2312" t="s">
        <v>2412</v>
      </c>
      <c r="B2312" t="s">
        <v>2922</v>
      </c>
      <c r="C2312" t="s">
        <v>2677</v>
      </c>
      <c r="D2312">
        <v>0.16151742000000002</v>
      </c>
    </row>
    <row r="2313" spans="1:4" x14ac:dyDescent="0.25">
      <c r="A2313" t="s">
        <v>2412</v>
      </c>
      <c r="B2313" t="s">
        <v>2923</v>
      </c>
      <c r="C2313" t="s">
        <v>2677</v>
      </c>
      <c r="D2313">
        <v>0.71227785999999993</v>
      </c>
    </row>
    <row r="2314" spans="1:4" x14ac:dyDescent="0.25">
      <c r="A2314" t="s">
        <v>2412</v>
      </c>
      <c r="B2314" t="s">
        <v>2925</v>
      </c>
      <c r="C2314" t="s">
        <v>2677</v>
      </c>
      <c r="D2314">
        <v>5.0686120399999997</v>
      </c>
    </row>
    <row r="2315" spans="1:4" x14ac:dyDescent="0.25">
      <c r="A2315" t="s">
        <v>2412</v>
      </c>
      <c r="B2315" t="s">
        <v>2924</v>
      </c>
      <c r="C2315" t="s">
        <v>2677</v>
      </c>
      <c r="D2315">
        <v>28.581610550000008</v>
      </c>
    </row>
    <row r="2316" spans="1:4" x14ac:dyDescent="0.25">
      <c r="A2316" t="s">
        <v>2412</v>
      </c>
      <c r="B2316" t="s">
        <v>2926</v>
      </c>
      <c r="C2316" t="s">
        <v>2677</v>
      </c>
      <c r="D2316">
        <v>254.23393286000004</v>
      </c>
    </row>
    <row r="2317" spans="1:4" x14ac:dyDescent="0.25">
      <c r="A2317" t="s">
        <v>2412</v>
      </c>
      <c r="B2317" t="s">
        <v>2927</v>
      </c>
      <c r="C2317" t="s">
        <v>2677</v>
      </c>
      <c r="D2317">
        <v>367.63943297000009</v>
      </c>
    </row>
    <row r="2318" spans="1:4" x14ac:dyDescent="0.25">
      <c r="A2318" t="s">
        <v>2412</v>
      </c>
      <c r="B2318" t="s">
        <v>2922</v>
      </c>
      <c r="C2318" t="s">
        <v>2681</v>
      </c>
      <c r="D2318">
        <v>0.32075523999999994</v>
      </c>
    </row>
    <row r="2319" spans="1:4" x14ac:dyDescent="0.25">
      <c r="A2319" t="s">
        <v>2412</v>
      </c>
      <c r="B2319" t="s">
        <v>2923</v>
      </c>
      <c r="C2319" t="s">
        <v>2681</v>
      </c>
      <c r="D2319">
        <v>8.8774347600000016</v>
      </c>
    </row>
    <row r="2320" spans="1:4" x14ac:dyDescent="0.25">
      <c r="A2320" t="s">
        <v>2412</v>
      </c>
      <c r="B2320" t="s">
        <v>2925</v>
      </c>
      <c r="C2320" t="s">
        <v>2681</v>
      </c>
      <c r="D2320">
        <v>50.262706969999975</v>
      </c>
    </row>
    <row r="2321" spans="1:4" x14ac:dyDescent="0.25">
      <c r="A2321" t="s">
        <v>2412</v>
      </c>
      <c r="B2321" t="s">
        <v>2924</v>
      </c>
      <c r="C2321" t="s">
        <v>2681</v>
      </c>
      <c r="D2321">
        <v>412.35993903000048</v>
      </c>
    </row>
    <row r="2322" spans="1:4" x14ac:dyDescent="0.25">
      <c r="A2322" t="s">
        <v>2412</v>
      </c>
      <c r="B2322" t="s">
        <v>2926</v>
      </c>
      <c r="C2322" t="s">
        <v>2681</v>
      </c>
      <c r="D2322">
        <v>3274.3210578799976</v>
      </c>
    </row>
    <row r="2323" spans="1:4" x14ac:dyDescent="0.25">
      <c r="A2323" t="s">
        <v>2412</v>
      </c>
      <c r="B2323" t="s">
        <v>2927</v>
      </c>
      <c r="C2323" t="s">
        <v>2681</v>
      </c>
      <c r="D2323">
        <v>8479.7375915400007</v>
      </c>
    </row>
    <row r="2324" spans="1:4" x14ac:dyDescent="0.25">
      <c r="A2324" t="s">
        <v>2412</v>
      </c>
      <c r="B2324" t="s">
        <v>2922</v>
      </c>
      <c r="C2324" t="s">
        <v>2683</v>
      </c>
      <c r="D2324">
        <v>0.15312530000000002</v>
      </c>
    </row>
    <row r="2325" spans="1:4" x14ac:dyDescent="0.25">
      <c r="A2325" t="s">
        <v>2412</v>
      </c>
      <c r="B2325" t="s">
        <v>2923</v>
      </c>
      <c r="C2325" t="s">
        <v>2683</v>
      </c>
      <c r="D2325">
        <v>11.697096209999998</v>
      </c>
    </row>
    <row r="2326" spans="1:4" x14ac:dyDescent="0.25">
      <c r="A2326" t="s">
        <v>2412</v>
      </c>
      <c r="B2326" t="s">
        <v>2925</v>
      </c>
      <c r="C2326" t="s">
        <v>2683</v>
      </c>
      <c r="D2326">
        <v>19.169828720000002</v>
      </c>
    </row>
    <row r="2327" spans="1:4" x14ac:dyDescent="0.25">
      <c r="A2327" t="s">
        <v>2412</v>
      </c>
      <c r="B2327" t="s">
        <v>2924</v>
      </c>
      <c r="C2327" t="s">
        <v>2683</v>
      </c>
      <c r="D2327">
        <v>126.82925784000001</v>
      </c>
    </row>
    <row r="2328" spans="1:4" x14ac:dyDescent="0.25">
      <c r="A2328" t="s">
        <v>2412</v>
      </c>
      <c r="B2328" t="s">
        <v>2926</v>
      </c>
      <c r="C2328" t="s">
        <v>2683</v>
      </c>
      <c r="D2328">
        <v>1010.0738423399996</v>
      </c>
    </row>
    <row r="2329" spans="1:4" x14ac:dyDescent="0.25">
      <c r="A2329" t="s">
        <v>2412</v>
      </c>
      <c r="B2329" t="s">
        <v>2927</v>
      </c>
      <c r="C2329" t="s">
        <v>2683</v>
      </c>
      <c r="D2329">
        <v>1794.0306564800003</v>
      </c>
    </row>
    <row r="2330" spans="1:4" x14ac:dyDescent="0.25">
      <c r="A2330" t="s">
        <v>2412</v>
      </c>
      <c r="B2330" t="s">
        <v>2922</v>
      </c>
      <c r="C2330" t="s">
        <v>2679</v>
      </c>
      <c r="D2330">
        <v>0.34643742999999999</v>
      </c>
    </row>
    <row r="2331" spans="1:4" x14ac:dyDescent="0.25">
      <c r="A2331" t="s">
        <v>2412</v>
      </c>
      <c r="B2331" t="s">
        <v>2925</v>
      </c>
      <c r="C2331" t="s">
        <v>2679</v>
      </c>
      <c r="D2331">
        <v>13.482631039999999</v>
      </c>
    </row>
    <row r="2332" spans="1:4" x14ac:dyDescent="0.25">
      <c r="A2332" t="s">
        <v>2412</v>
      </c>
      <c r="B2332" t="s">
        <v>2924</v>
      </c>
      <c r="C2332" t="s">
        <v>2679</v>
      </c>
      <c r="D2332">
        <v>10.89418259</v>
      </c>
    </row>
    <row r="2333" spans="1:4" x14ac:dyDescent="0.25">
      <c r="A2333" t="s">
        <v>2412</v>
      </c>
      <c r="B2333" t="s">
        <v>2926</v>
      </c>
      <c r="C2333" t="s">
        <v>2679</v>
      </c>
      <c r="D2333">
        <v>28.479165179999999</v>
      </c>
    </row>
    <row r="2334" spans="1:4" x14ac:dyDescent="0.25">
      <c r="A2334" t="s">
        <v>2412</v>
      </c>
      <c r="B2334" t="s">
        <v>2927</v>
      </c>
      <c r="C2334" t="s">
        <v>2679</v>
      </c>
      <c r="D2334">
        <v>21.466314130000001</v>
      </c>
    </row>
    <row r="2335" spans="1:4" x14ac:dyDescent="0.25">
      <c r="A2335" t="s">
        <v>2413</v>
      </c>
      <c r="B2335" t="s">
        <v>2922</v>
      </c>
      <c r="C2335" t="s">
        <v>775</v>
      </c>
      <c r="D2335">
        <v>0.42613466000000005</v>
      </c>
    </row>
    <row r="2336" spans="1:4" x14ac:dyDescent="0.25">
      <c r="A2336" t="s">
        <v>2413</v>
      </c>
      <c r="B2336" t="s">
        <v>2923</v>
      </c>
      <c r="C2336" t="s">
        <v>775</v>
      </c>
      <c r="D2336">
        <v>23.694149730000003</v>
      </c>
    </row>
    <row r="2337" spans="1:4" x14ac:dyDescent="0.25">
      <c r="A2337" t="s">
        <v>2413</v>
      </c>
      <c r="B2337" t="s">
        <v>2925</v>
      </c>
      <c r="C2337" t="s">
        <v>775</v>
      </c>
      <c r="D2337">
        <v>75.488861649999961</v>
      </c>
    </row>
    <row r="2338" spans="1:4" x14ac:dyDescent="0.25">
      <c r="A2338" t="s">
        <v>2413</v>
      </c>
      <c r="B2338" t="s">
        <v>2924</v>
      </c>
      <c r="C2338" t="s">
        <v>775</v>
      </c>
      <c r="D2338">
        <v>623.38733859999854</v>
      </c>
    </row>
    <row r="2339" spans="1:4" x14ac:dyDescent="0.25">
      <c r="A2339" t="s">
        <v>2413</v>
      </c>
      <c r="B2339" t="s">
        <v>2926</v>
      </c>
      <c r="C2339" t="s">
        <v>775</v>
      </c>
      <c r="D2339">
        <v>6142.7188917600097</v>
      </c>
    </row>
    <row r="2340" spans="1:4" x14ac:dyDescent="0.25">
      <c r="A2340" t="s">
        <v>2413</v>
      </c>
      <c r="B2340" t="s">
        <v>2927</v>
      </c>
      <c r="C2340" t="s">
        <v>775</v>
      </c>
      <c r="D2340">
        <v>45367.709459400234</v>
      </c>
    </row>
    <row r="2341" spans="1:4" x14ac:dyDescent="0.25">
      <c r="A2341" t="s">
        <v>2413</v>
      </c>
      <c r="B2341" t="s">
        <v>2922</v>
      </c>
      <c r="C2341" t="s">
        <v>2680</v>
      </c>
      <c r="D2341">
        <v>0.15189064999999996</v>
      </c>
    </row>
    <row r="2342" spans="1:4" x14ac:dyDescent="0.25">
      <c r="A2342" t="s">
        <v>2413</v>
      </c>
      <c r="B2342" t="s">
        <v>2923</v>
      </c>
      <c r="C2342" t="s">
        <v>2680</v>
      </c>
      <c r="D2342">
        <v>4.0338594799999994</v>
      </c>
    </row>
    <row r="2343" spans="1:4" x14ac:dyDescent="0.25">
      <c r="A2343" t="s">
        <v>2413</v>
      </c>
      <c r="B2343" t="s">
        <v>2925</v>
      </c>
      <c r="C2343" t="s">
        <v>2680</v>
      </c>
      <c r="D2343">
        <v>9.6900672799999992</v>
      </c>
    </row>
    <row r="2344" spans="1:4" x14ac:dyDescent="0.25">
      <c r="A2344" t="s">
        <v>2413</v>
      </c>
      <c r="B2344" t="s">
        <v>2924</v>
      </c>
      <c r="C2344" t="s">
        <v>2680</v>
      </c>
      <c r="D2344">
        <v>147.19824108000009</v>
      </c>
    </row>
    <row r="2345" spans="1:4" x14ac:dyDescent="0.25">
      <c r="A2345" t="s">
        <v>2413</v>
      </c>
      <c r="B2345" t="s">
        <v>2926</v>
      </c>
      <c r="C2345" t="s">
        <v>2680</v>
      </c>
      <c r="D2345">
        <v>5116.6300362699922</v>
      </c>
    </row>
    <row r="2346" spans="1:4" x14ac:dyDescent="0.25">
      <c r="A2346" t="s">
        <v>2413</v>
      </c>
      <c r="B2346" t="s">
        <v>2927</v>
      </c>
      <c r="C2346" t="s">
        <v>2680</v>
      </c>
      <c r="D2346">
        <v>4366.6121779099958</v>
      </c>
    </row>
    <row r="2347" spans="1:4" x14ac:dyDescent="0.25">
      <c r="A2347" t="s">
        <v>2413</v>
      </c>
      <c r="B2347" t="s">
        <v>2922</v>
      </c>
      <c r="C2347" t="s">
        <v>2678</v>
      </c>
      <c r="D2347">
        <v>2.5637437900000011</v>
      </c>
    </row>
    <row r="2348" spans="1:4" x14ac:dyDescent="0.25">
      <c r="A2348" t="s">
        <v>2413</v>
      </c>
      <c r="B2348" t="s">
        <v>2923</v>
      </c>
      <c r="C2348" t="s">
        <v>2678</v>
      </c>
      <c r="D2348">
        <v>21.783120879999995</v>
      </c>
    </row>
    <row r="2349" spans="1:4" x14ac:dyDescent="0.25">
      <c r="A2349" t="s">
        <v>2413</v>
      </c>
      <c r="B2349" t="s">
        <v>2925</v>
      </c>
      <c r="C2349" t="s">
        <v>2678</v>
      </c>
      <c r="D2349">
        <v>51.511995750000004</v>
      </c>
    </row>
    <row r="2350" spans="1:4" x14ac:dyDescent="0.25">
      <c r="A2350" t="s">
        <v>2413</v>
      </c>
      <c r="B2350" t="s">
        <v>2924</v>
      </c>
      <c r="C2350" t="s">
        <v>2678</v>
      </c>
      <c r="D2350">
        <v>331.38951638000009</v>
      </c>
    </row>
    <row r="2351" spans="1:4" x14ac:dyDescent="0.25">
      <c r="A2351" t="s">
        <v>2413</v>
      </c>
      <c r="B2351" t="s">
        <v>2926</v>
      </c>
      <c r="C2351" t="s">
        <v>2678</v>
      </c>
      <c r="D2351">
        <v>3535.8294862900148</v>
      </c>
    </row>
    <row r="2352" spans="1:4" x14ac:dyDescent="0.25">
      <c r="A2352" t="s">
        <v>2413</v>
      </c>
      <c r="B2352" t="s">
        <v>2927</v>
      </c>
      <c r="C2352" t="s">
        <v>2678</v>
      </c>
      <c r="D2352">
        <v>24684.568207729961</v>
      </c>
    </row>
    <row r="2353" spans="1:4" x14ac:dyDescent="0.25">
      <c r="A2353" t="s">
        <v>2413</v>
      </c>
      <c r="B2353" t="s">
        <v>2922</v>
      </c>
      <c r="C2353" t="s">
        <v>2686</v>
      </c>
      <c r="D2353">
        <v>1.6582561299999998</v>
      </c>
    </row>
    <row r="2354" spans="1:4" x14ac:dyDescent="0.25">
      <c r="A2354" t="s">
        <v>2413</v>
      </c>
      <c r="B2354" t="s">
        <v>2923</v>
      </c>
      <c r="C2354" t="s">
        <v>2686</v>
      </c>
      <c r="D2354">
        <v>372.08869554</v>
      </c>
    </row>
    <row r="2355" spans="1:4" x14ac:dyDescent="0.25">
      <c r="A2355" t="s">
        <v>2413</v>
      </c>
      <c r="B2355" t="s">
        <v>2925</v>
      </c>
      <c r="C2355" t="s">
        <v>2686</v>
      </c>
      <c r="D2355">
        <v>125.44082211000001</v>
      </c>
    </row>
    <row r="2356" spans="1:4" x14ac:dyDescent="0.25">
      <c r="A2356" t="s">
        <v>2413</v>
      </c>
      <c r="B2356" t="s">
        <v>2924</v>
      </c>
      <c r="C2356" t="s">
        <v>2686</v>
      </c>
      <c r="D2356">
        <v>735.69444200999942</v>
      </c>
    </row>
    <row r="2357" spans="1:4" x14ac:dyDescent="0.25">
      <c r="A2357" t="s">
        <v>2413</v>
      </c>
      <c r="B2357" t="s">
        <v>2926</v>
      </c>
      <c r="C2357" t="s">
        <v>2686</v>
      </c>
      <c r="D2357">
        <v>14925.343735199982</v>
      </c>
    </row>
    <row r="2358" spans="1:4" x14ac:dyDescent="0.25">
      <c r="A2358" t="s">
        <v>2413</v>
      </c>
      <c r="B2358" t="s">
        <v>2927</v>
      </c>
      <c r="C2358" t="s">
        <v>2686</v>
      </c>
      <c r="D2358">
        <v>17.295099159999996</v>
      </c>
    </row>
    <row r="2359" spans="1:4" x14ac:dyDescent="0.25">
      <c r="A2359" t="s">
        <v>2413</v>
      </c>
      <c r="B2359" t="s">
        <v>2922</v>
      </c>
      <c r="C2359" t="s">
        <v>2682</v>
      </c>
      <c r="D2359">
        <v>2640.65436189</v>
      </c>
    </row>
    <row r="2360" spans="1:4" x14ac:dyDescent="0.25">
      <c r="A2360" t="s">
        <v>2413</v>
      </c>
      <c r="B2360" t="s">
        <v>2923</v>
      </c>
      <c r="C2360" t="s">
        <v>2682</v>
      </c>
      <c r="D2360">
        <v>5701.8801529700004</v>
      </c>
    </row>
    <row r="2361" spans="1:4" x14ac:dyDescent="0.25">
      <c r="A2361" t="s">
        <v>2413</v>
      </c>
      <c r="B2361" t="s">
        <v>2925</v>
      </c>
      <c r="C2361" t="s">
        <v>2682</v>
      </c>
      <c r="D2361">
        <v>8869.8318559399959</v>
      </c>
    </row>
    <row r="2362" spans="1:4" x14ac:dyDescent="0.25">
      <c r="A2362" t="s">
        <v>2413</v>
      </c>
      <c r="B2362" t="s">
        <v>2924</v>
      </c>
      <c r="C2362" t="s">
        <v>2682</v>
      </c>
      <c r="D2362">
        <v>21264.108906830032</v>
      </c>
    </row>
    <row r="2363" spans="1:4" x14ac:dyDescent="0.25">
      <c r="A2363" t="s">
        <v>2413</v>
      </c>
      <c r="B2363" t="s">
        <v>2926</v>
      </c>
      <c r="C2363" t="s">
        <v>2682</v>
      </c>
      <c r="D2363">
        <v>42863.106704449972</v>
      </c>
    </row>
    <row r="2364" spans="1:4" x14ac:dyDescent="0.25">
      <c r="A2364" t="s">
        <v>2413</v>
      </c>
      <c r="B2364" t="s">
        <v>2927</v>
      </c>
      <c r="C2364" t="s">
        <v>2682</v>
      </c>
      <c r="D2364">
        <v>21875.241444639934</v>
      </c>
    </row>
    <row r="2365" spans="1:4" x14ac:dyDescent="0.25">
      <c r="A2365" t="s">
        <v>2413</v>
      </c>
      <c r="B2365" t="s">
        <v>2922</v>
      </c>
      <c r="C2365" t="s">
        <v>137</v>
      </c>
      <c r="D2365">
        <v>0.73914592999999995</v>
      </c>
    </row>
    <row r="2366" spans="1:4" x14ac:dyDescent="0.25">
      <c r="A2366" t="s">
        <v>2413</v>
      </c>
      <c r="B2366" t="s">
        <v>2923</v>
      </c>
      <c r="C2366" t="s">
        <v>137</v>
      </c>
      <c r="D2366">
        <v>175.95766498</v>
      </c>
    </row>
    <row r="2367" spans="1:4" x14ac:dyDescent="0.25">
      <c r="A2367" t="s">
        <v>2413</v>
      </c>
      <c r="B2367" t="s">
        <v>2925</v>
      </c>
      <c r="C2367" t="s">
        <v>137</v>
      </c>
      <c r="D2367">
        <v>101.79466894000001</v>
      </c>
    </row>
    <row r="2368" spans="1:4" x14ac:dyDescent="0.25">
      <c r="A2368" t="s">
        <v>2413</v>
      </c>
      <c r="B2368" t="s">
        <v>2924</v>
      </c>
      <c r="C2368" t="s">
        <v>137</v>
      </c>
      <c r="D2368">
        <v>2749.3894704900013</v>
      </c>
    </row>
    <row r="2369" spans="1:4" x14ac:dyDescent="0.25">
      <c r="A2369" t="s">
        <v>2413</v>
      </c>
      <c r="B2369" t="s">
        <v>2926</v>
      </c>
      <c r="C2369" t="s">
        <v>137</v>
      </c>
      <c r="D2369">
        <v>3512.9031448200017</v>
      </c>
    </row>
    <row r="2370" spans="1:4" x14ac:dyDescent="0.25">
      <c r="A2370" t="s">
        <v>2413</v>
      </c>
      <c r="B2370" t="s">
        <v>2927</v>
      </c>
      <c r="C2370" t="s">
        <v>137</v>
      </c>
      <c r="D2370">
        <v>1020.2044182699999</v>
      </c>
    </row>
    <row r="2371" spans="1:4" x14ac:dyDescent="0.25">
      <c r="A2371" t="s">
        <v>2413</v>
      </c>
      <c r="B2371" t="s">
        <v>2922</v>
      </c>
      <c r="C2371" t="s">
        <v>2677</v>
      </c>
      <c r="D2371">
        <v>13.066438560000014</v>
      </c>
    </row>
    <row r="2372" spans="1:4" x14ac:dyDescent="0.25">
      <c r="A2372" t="s">
        <v>2413</v>
      </c>
      <c r="B2372" t="s">
        <v>2923</v>
      </c>
      <c r="C2372" t="s">
        <v>2677</v>
      </c>
      <c r="D2372">
        <v>176.15896622999998</v>
      </c>
    </row>
    <row r="2373" spans="1:4" x14ac:dyDescent="0.25">
      <c r="A2373" t="s">
        <v>2413</v>
      </c>
      <c r="B2373" t="s">
        <v>2925</v>
      </c>
      <c r="C2373" t="s">
        <v>2677</v>
      </c>
      <c r="D2373">
        <v>423.37854616999999</v>
      </c>
    </row>
    <row r="2374" spans="1:4" x14ac:dyDescent="0.25">
      <c r="A2374" t="s">
        <v>2413</v>
      </c>
      <c r="B2374" t="s">
        <v>2924</v>
      </c>
      <c r="C2374" t="s">
        <v>2677</v>
      </c>
      <c r="D2374">
        <v>3897.4552022099952</v>
      </c>
    </row>
    <row r="2375" spans="1:4" x14ac:dyDescent="0.25">
      <c r="A2375" t="s">
        <v>2413</v>
      </c>
      <c r="B2375" t="s">
        <v>2926</v>
      </c>
      <c r="C2375" t="s">
        <v>2677</v>
      </c>
      <c r="D2375">
        <v>52568.660894720422</v>
      </c>
    </row>
    <row r="2376" spans="1:4" x14ac:dyDescent="0.25">
      <c r="A2376" t="s">
        <v>2413</v>
      </c>
      <c r="B2376" t="s">
        <v>2927</v>
      </c>
      <c r="C2376" t="s">
        <v>2677</v>
      </c>
      <c r="D2376">
        <v>372372.99793362879</v>
      </c>
    </row>
    <row r="2377" spans="1:4" x14ac:dyDescent="0.25">
      <c r="A2377" t="s">
        <v>2413</v>
      </c>
      <c r="B2377" t="s">
        <v>2922</v>
      </c>
      <c r="C2377" t="s">
        <v>2681</v>
      </c>
      <c r="D2377">
        <v>0.53364824999999994</v>
      </c>
    </row>
    <row r="2378" spans="1:4" x14ac:dyDescent="0.25">
      <c r="A2378" t="s">
        <v>2413</v>
      </c>
      <c r="B2378" t="s">
        <v>2923</v>
      </c>
      <c r="C2378" t="s">
        <v>2681</v>
      </c>
      <c r="D2378">
        <v>4621.0026889000001</v>
      </c>
    </row>
    <row r="2379" spans="1:4" x14ac:dyDescent="0.25">
      <c r="A2379" t="s">
        <v>2413</v>
      </c>
      <c r="B2379" t="s">
        <v>2925</v>
      </c>
      <c r="C2379" t="s">
        <v>2681</v>
      </c>
      <c r="D2379">
        <v>9223.2795235400063</v>
      </c>
    </row>
    <row r="2380" spans="1:4" x14ac:dyDescent="0.25">
      <c r="A2380" t="s">
        <v>2413</v>
      </c>
      <c r="B2380" t="s">
        <v>2924</v>
      </c>
      <c r="C2380" t="s">
        <v>2681</v>
      </c>
      <c r="D2380">
        <v>13278.968400479987</v>
      </c>
    </row>
    <row r="2381" spans="1:4" x14ac:dyDescent="0.25">
      <c r="A2381" t="s">
        <v>2413</v>
      </c>
      <c r="B2381" t="s">
        <v>2926</v>
      </c>
      <c r="C2381" t="s">
        <v>2681</v>
      </c>
      <c r="D2381">
        <v>12807.471664069979</v>
      </c>
    </row>
    <row r="2382" spans="1:4" x14ac:dyDescent="0.25">
      <c r="A2382" t="s">
        <v>2413</v>
      </c>
      <c r="B2382" t="s">
        <v>2927</v>
      </c>
      <c r="C2382" t="s">
        <v>2681</v>
      </c>
      <c r="D2382">
        <v>83930.35412756975</v>
      </c>
    </row>
    <row r="2383" spans="1:4" x14ac:dyDescent="0.25">
      <c r="A2383" t="s">
        <v>2413</v>
      </c>
      <c r="B2383" t="s">
        <v>2922</v>
      </c>
      <c r="C2383" t="s">
        <v>2683</v>
      </c>
      <c r="D2383">
        <v>0.39201627999999999</v>
      </c>
    </row>
    <row r="2384" spans="1:4" x14ac:dyDescent="0.25">
      <c r="A2384" t="s">
        <v>2413</v>
      </c>
      <c r="B2384" t="s">
        <v>2923</v>
      </c>
      <c r="C2384" t="s">
        <v>2683</v>
      </c>
      <c r="D2384">
        <v>14.562224989999997</v>
      </c>
    </row>
    <row r="2385" spans="1:4" x14ac:dyDescent="0.25">
      <c r="A2385" t="s">
        <v>2413</v>
      </c>
      <c r="B2385" t="s">
        <v>2925</v>
      </c>
      <c r="C2385" t="s">
        <v>2683</v>
      </c>
      <c r="D2385">
        <v>31.997339670000009</v>
      </c>
    </row>
    <row r="2386" spans="1:4" x14ac:dyDescent="0.25">
      <c r="A2386" t="s">
        <v>2413</v>
      </c>
      <c r="B2386" t="s">
        <v>2924</v>
      </c>
      <c r="C2386" t="s">
        <v>2683</v>
      </c>
      <c r="D2386">
        <v>290.78419604999982</v>
      </c>
    </row>
    <row r="2387" spans="1:4" x14ac:dyDescent="0.25">
      <c r="A2387" t="s">
        <v>2413</v>
      </c>
      <c r="B2387" t="s">
        <v>2926</v>
      </c>
      <c r="C2387" t="s">
        <v>2683</v>
      </c>
      <c r="D2387">
        <v>2958.3027663499988</v>
      </c>
    </row>
    <row r="2388" spans="1:4" x14ac:dyDescent="0.25">
      <c r="A2388" t="s">
        <v>2413</v>
      </c>
      <c r="B2388" t="s">
        <v>2927</v>
      </c>
      <c r="C2388" t="s">
        <v>2683</v>
      </c>
      <c r="D2388">
        <v>1894.9100008099997</v>
      </c>
    </row>
    <row r="2389" spans="1:4" x14ac:dyDescent="0.25">
      <c r="A2389" t="s">
        <v>2413</v>
      </c>
      <c r="B2389" t="s">
        <v>2922</v>
      </c>
      <c r="C2389" t="s">
        <v>2679</v>
      </c>
      <c r="D2389">
        <v>0.21942519999999996</v>
      </c>
    </row>
    <row r="2390" spans="1:4" x14ac:dyDescent="0.25">
      <c r="A2390" t="s">
        <v>2413</v>
      </c>
      <c r="B2390" t="s">
        <v>2923</v>
      </c>
      <c r="C2390" t="s">
        <v>2679</v>
      </c>
      <c r="D2390">
        <v>19.980133070000001</v>
      </c>
    </row>
    <row r="2391" spans="1:4" x14ac:dyDescent="0.25">
      <c r="A2391" t="s">
        <v>2413</v>
      </c>
      <c r="B2391" t="s">
        <v>2925</v>
      </c>
      <c r="C2391" t="s">
        <v>2679</v>
      </c>
      <c r="D2391">
        <v>46.941065579999993</v>
      </c>
    </row>
    <row r="2392" spans="1:4" x14ac:dyDescent="0.25">
      <c r="A2392" t="s">
        <v>2413</v>
      </c>
      <c r="B2392" t="s">
        <v>2924</v>
      </c>
      <c r="C2392" t="s">
        <v>2679</v>
      </c>
      <c r="D2392">
        <v>123.58395758000005</v>
      </c>
    </row>
    <row r="2393" spans="1:4" x14ac:dyDescent="0.25">
      <c r="A2393" t="s">
        <v>2413</v>
      </c>
      <c r="B2393" t="s">
        <v>2926</v>
      </c>
      <c r="C2393" t="s">
        <v>2679</v>
      </c>
      <c r="D2393">
        <v>878.97111003000009</v>
      </c>
    </row>
    <row r="2394" spans="1:4" x14ac:dyDescent="0.25">
      <c r="A2394" t="s">
        <v>2413</v>
      </c>
      <c r="B2394" t="s">
        <v>2927</v>
      </c>
      <c r="C2394" t="s">
        <v>2679</v>
      </c>
      <c r="D2394">
        <v>1641.3065473900001</v>
      </c>
    </row>
    <row r="2395" spans="1:4" x14ac:dyDescent="0.25">
      <c r="A2395" t="s">
        <v>2414</v>
      </c>
      <c r="B2395" t="s">
        <v>2922</v>
      </c>
      <c r="C2395" t="s">
        <v>775</v>
      </c>
      <c r="D2395">
        <v>0.11209503</v>
      </c>
    </row>
    <row r="2396" spans="1:4" x14ac:dyDescent="0.25">
      <c r="A2396" t="s">
        <v>2414</v>
      </c>
      <c r="B2396" t="s">
        <v>2925</v>
      </c>
      <c r="C2396" t="s">
        <v>775</v>
      </c>
      <c r="D2396">
        <v>0.88302243999999996</v>
      </c>
    </row>
    <row r="2397" spans="1:4" x14ac:dyDescent="0.25">
      <c r="A2397" t="s">
        <v>2414</v>
      </c>
      <c r="B2397" t="s">
        <v>2924</v>
      </c>
      <c r="C2397" t="s">
        <v>775</v>
      </c>
      <c r="D2397">
        <v>2.7273850700000004</v>
      </c>
    </row>
    <row r="2398" spans="1:4" x14ac:dyDescent="0.25">
      <c r="A2398" t="s">
        <v>2414</v>
      </c>
      <c r="B2398" t="s">
        <v>2926</v>
      </c>
      <c r="C2398" t="s">
        <v>775</v>
      </c>
      <c r="D2398">
        <v>70.447406680000057</v>
      </c>
    </row>
    <row r="2399" spans="1:4" x14ac:dyDescent="0.25">
      <c r="A2399" t="s">
        <v>2414</v>
      </c>
      <c r="B2399" t="s">
        <v>2927</v>
      </c>
      <c r="C2399" t="s">
        <v>775</v>
      </c>
      <c r="D2399">
        <v>112.99344687999999</v>
      </c>
    </row>
    <row r="2400" spans="1:4" x14ac:dyDescent="0.25">
      <c r="A2400" t="s">
        <v>2414</v>
      </c>
      <c r="B2400" t="s">
        <v>2923</v>
      </c>
      <c r="C2400" t="s">
        <v>2680</v>
      </c>
      <c r="D2400">
        <v>0.13820409</v>
      </c>
    </row>
    <row r="2401" spans="1:4" x14ac:dyDescent="0.25">
      <c r="A2401" t="s">
        <v>2414</v>
      </c>
      <c r="B2401" t="s">
        <v>2925</v>
      </c>
      <c r="C2401" t="s">
        <v>2680</v>
      </c>
      <c r="D2401">
        <v>1.90334044</v>
      </c>
    </row>
    <row r="2402" spans="1:4" x14ac:dyDescent="0.25">
      <c r="A2402" t="s">
        <v>2414</v>
      </c>
      <c r="B2402" t="s">
        <v>2924</v>
      </c>
      <c r="C2402" t="s">
        <v>2680</v>
      </c>
      <c r="D2402">
        <v>5.1751044899999998</v>
      </c>
    </row>
    <row r="2403" spans="1:4" x14ac:dyDescent="0.25">
      <c r="A2403" t="s">
        <v>2414</v>
      </c>
      <c r="B2403" t="s">
        <v>2926</v>
      </c>
      <c r="C2403" t="s">
        <v>2680</v>
      </c>
      <c r="D2403">
        <v>76.787447180000015</v>
      </c>
    </row>
    <row r="2404" spans="1:4" x14ac:dyDescent="0.25">
      <c r="A2404" t="s">
        <v>2414</v>
      </c>
      <c r="B2404" t="s">
        <v>2927</v>
      </c>
      <c r="C2404" t="s">
        <v>2680</v>
      </c>
      <c r="D2404">
        <v>890.02543629000036</v>
      </c>
    </row>
    <row r="2405" spans="1:4" x14ac:dyDescent="0.25">
      <c r="A2405" t="s">
        <v>2414</v>
      </c>
      <c r="B2405" t="s">
        <v>2924</v>
      </c>
      <c r="C2405" t="s">
        <v>2678</v>
      </c>
      <c r="D2405">
        <v>0.33428963</v>
      </c>
    </row>
    <row r="2406" spans="1:4" x14ac:dyDescent="0.25">
      <c r="A2406" t="s">
        <v>2414</v>
      </c>
      <c r="B2406" t="s">
        <v>2926</v>
      </c>
      <c r="C2406" t="s">
        <v>2678</v>
      </c>
      <c r="D2406">
        <v>3.1068333600000009</v>
      </c>
    </row>
    <row r="2407" spans="1:4" x14ac:dyDescent="0.25">
      <c r="A2407" t="s">
        <v>2414</v>
      </c>
      <c r="B2407" t="s">
        <v>2924</v>
      </c>
      <c r="C2407" t="s">
        <v>2686</v>
      </c>
      <c r="D2407">
        <v>0.20002544999999999</v>
      </c>
    </row>
    <row r="2408" spans="1:4" x14ac:dyDescent="0.25">
      <c r="A2408" t="s">
        <v>2414</v>
      </c>
      <c r="B2408" t="s">
        <v>2926</v>
      </c>
      <c r="C2408" t="s">
        <v>2686</v>
      </c>
      <c r="D2408">
        <v>71.532206959999996</v>
      </c>
    </row>
    <row r="2409" spans="1:4" x14ac:dyDescent="0.25">
      <c r="A2409" t="s">
        <v>2414</v>
      </c>
      <c r="B2409" t="s">
        <v>2923</v>
      </c>
      <c r="C2409" t="s">
        <v>2682</v>
      </c>
      <c r="D2409">
        <v>0.27395358000000003</v>
      </c>
    </row>
    <row r="2410" spans="1:4" x14ac:dyDescent="0.25">
      <c r="A2410" t="s">
        <v>2414</v>
      </c>
      <c r="B2410" t="s">
        <v>2925</v>
      </c>
      <c r="C2410" t="s">
        <v>2682</v>
      </c>
      <c r="D2410">
        <v>2.6261521099999996</v>
      </c>
    </row>
    <row r="2411" spans="1:4" x14ac:dyDescent="0.25">
      <c r="A2411" t="s">
        <v>2414</v>
      </c>
      <c r="B2411" t="s">
        <v>2924</v>
      </c>
      <c r="C2411" t="s">
        <v>2682</v>
      </c>
      <c r="D2411">
        <v>13.9923713</v>
      </c>
    </row>
    <row r="2412" spans="1:4" x14ac:dyDescent="0.25">
      <c r="A2412" t="s">
        <v>2414</v>
      </c>
      <c r="B2412" t="s">
        <v>2926</v>
      </c>
      <c r="C2412" t="s">
        <v>2682</v>
      </c>
      <c r="D2412">
        <v>268.67304160000003</v>
      </c>
    </row>
    <row r="2413" spans="1:4" x14ac:dyDescent="0.25">
      <c r="A2413" t="s">
        <v>2414</v>
      </c>
      <c r="B2413" t="s">
        <v>2927</v>
      </c>
      <c r="C2413" t="s">
        <v>2682</v>
      </c>
      <c r="D2413">
        <v>406.19553883000009</v>
      </c>
    </row>
    <row r="2414" spans="1:4" x14ac:dyDescent="0.25">
      <c r="A2414" t="s">
        <v>2414</v>
      </c>
      <c r="B2414" t="s">
        <v>2926</v>
      </c>
      <c r="C2414" t="s">
        <v>137</v>
      </c>
      <c r="D2414">
        <v>7.1363345699999998</v>
      </c>
    </row>
    <row r="2415" spans="1:4" x14ac:dyDescent="0.25">
      <c r="A2415" t="s">
        <v>2414</v>
      </c>
      <c r="B2415" t="s">
        <v>2923</v>
      </c>
      <c r="C2415" t="s">
        <v>2677</v>
      </c>
      <c r="D2415">
        <v>0.29863207999999997</v>
      </c>
    </row>
    <row r="2416" spans="1:4" x14ac:dyDescent="0.25">
      <c r="A2416" t="s">
        <v>2414</v>
      </c>
      <c r="B2416" t="s">
        <v>2925</v>
      </c>
      <c r="C2416" t="s">
        <v>2677</v>
      </c>
      <c r="D2416">
        <v>0.37632800999999999</v>
      </c>
    </row>
    <row r="2417" spans="1:4" x14ac:dyDescent="0.25">
      <c r="A2417" t="s">
        <v>2414</v>
      </c>
      <c r="B2417" t="s">
        <v>2924</v>
      </c>
      <c r="C2417" t="s">
        <v>2677</v>
      </c>
      <c r="D2417">
        <v>5.1740930900000013</v>
      </c>
    </row>
    <row r="2418" spans="1:4" x14ac:dyDescent="0.25">
      <c r="A2418" t="s">
        <v>2414</v>
      </c>
      <c r="B2418" t="s">
        <v>2926</v>
      </c>
      <c r="C2418" t="s">
        <v>2677</v>
      </c>
      <c r="D2418">
        <v>64.903832370000018</v>
      </c>
    </row>
    <row r="2419" spans="1:4" x14ac:dyDescent="0.25">
      <c r="A2419" t="s">
        <v>2414</v>
      </c>
      <c r="B2419" t="s">
        <v>2927</v>
      </c>
      <c r="C2419" t="s">
        <v>2677</v>
      </c>
      <c r="D2419">
        <v>66.628430249999994</v>
      </c>
    </row>
    <row r="2420" spans="1:4" x14ac:dyDescent="0.25">
      <c r="A2420" t="s">
        <v>2414</v>
      </c>
      <c r="B2420" t="s">
        <v>2925</v>
      </c>
      <c r="C2420" t="s">
        <v>2681</v>
      </c>
      <c r="D2420">
        <v>0.40893331999999999</v>
      </c>
    </row>
    <row r="2421" spans="1:4" x14ac:dyDescent="0.25">
      <c r="A2421" t="s">
        <v>2414</v>
      </c>
      <c r="B2421" t="s">
        <v>2924</v>
      </c>
      <c r="C2421" t="s">
        <v>2681</v>
      </c>
      <c r="D2421">
        <v>4.3718757399999992</v>
      </c>
    </row>
    <row r="2422" spans="1:4" x14ac:dyDescent="0.25">
      <c r="A2422" t="s">
        <v>2414</v>
      </c>
      <c r="B2422" t="s">
        <v>2926</v>
      </c>
      <c r="C2422" t="s">
        <v>2681</v>
      </c>
      <c r="D2422">
        <v>52.719782840000001</v>
      </c>
    </row>
    <row r="2423" spans="1:4" x14ac:dyDescent="0.25">
      <c r="A2423" t="s">
        <v>2414</v>
      </c>
      <c r="B2423" t="s">
        <v>2927</v>
      </c>
      <c r="C2423" t="s">
        <v>2681</v>
      </c>
      <c r="D2423">
        <v>537.02202667000006</v>
      </c>
    </row>
    <row r="2424" spans="1:4" x14ac:dyDescent="0.25">
      <c r="A2424" t="s">
        <v>2414</v>
      </c>
      <c r="B2424" t="s">
        <v>2925</v>
      </c>
      <c r="C2424" t="s">
        <v>2683</v>
      </c>
      <c r="D2424">
        <v>1.3004278199999999</v>
      </c>
    </row>
    <row r="2425" spans="1:4" x14ac:dyDescent="0.25">
      <c r="A2425" t="s">
        <v>2414</v>
      </c>
      <c r="B2425" t="s">
        <v>2924</v>
      </c>
      <c r="C2425" t="s">
        <v>2683</v>
      </c>
      <c r="D2425">
        <v>1.1172712000000002</v>
      </c>
    </row>
    <row r="2426" spans="1:4" x14ac:dyDescent="0.25">
      <c r="A2426" t="s">
        <v>2414</v>
      </c>
      <c r="B2426" t="s">
        <v>2926</v>
      </c>
      <c r="C2426" t="s">
        <v>2683</v>
      </c>
      <c r="D2426">
        <v>50.249659300000012</v>
      </c>
    </row>
    <row r="2427" spans="1:4" x14ac:dyDescent="0.25">
      <c r="A2427" t="s">
        <v>2414</v>
      </c>
      <c r="B2427" t="s">
        <v>2927</v>
      </c>
      <c r="C2427" t="s">
        <v>2683</v>
      </c>
      <c r="D2427">
        <v>559.5596097099999</v>
      </c>
    </row>
    <row r="2428" spans="1:4" x14ac:dyDescent="0.25">
      <c r="A2428" t="s">
        <v>2414</v>
      </c>
      <c r="B2428" t="s">
        <v>2925</v>
      </c>
      <c r="C2428" t="s">
        <v>2679</v>
      </c>
      <c r="D2428">
        <v>1.3467358199999999</v>
      </c>
    </row>
    <row r="2429" spans="1:4" x14ac:dyDescent="0.25">
      <c r="A2429" t="s">
        <v>2414</v>
      </c>
      <c r="B2429" t="s">
        <v>2926</v>
      </c>
      <c r="C2429" t="s">
        <v>2679</v>
      </c>
      <c r="D2429">
        <v>6.5505536200000005</v>
      </c>
    </row>
    <row r="2430" spans="1:4" x14ac:dyDescent="0.25">
      <c r="A2430" t="s">
        <v>2414</v>
      </c>
      <c r="B2430" t="s">
        <v>2927</v>
      </c>
      <c r="C2430" t="s">
        <v>2679</v>
      </c>
      <c r="D2430">
        <v>24.030244140000001</v>
      </c>
    </row>
    <row r="2431" spans="1:4" x14ac:dyDescent="0.25">
      <c r="A2431" t="s">
        <v>2956</v>
      </c>
      <c r="B2431" t="s">
        <v>2922</v>
      </c>
      <c r="C2431" t="s">
        <v>775</v>
      </c>
      <c r="D2431">
        <v>0</v>
      </c>
    </row>
    <row r="2432" spans="1:4" x14ac:dyDescent="0.25">
      <c r="A2432" t="s">
        <v>2956</v>
      </c>
      <c r="B2432" t="s">
        <v>2923</v>
      </c>
      <c r="C2432" t="s">
        <v>775</v>
      </c>
      <c r="D2432">
        <v>0.56410845999999992</v>
      </c>
    </row>
    <row r="2433" spans="1:4" x14ac:dyDescent="0.25">
      <c r="A2433" t="s">
        <v>2956</v>
      </c>
      <c r="B2433" t="s">
        <v>2925</v>
      </c>
      <c r="C2433" t="s">
        <v>775</v>
      </c>
      <c r="D2433">
        <v>1.6435989</v>
      </c>
    </row>
    <row r="2434" spans="1:4" x14ac:dyDescent="0.25">
      <c r="A2434" t="s">
        <v>2956</v>
      </c>
      <c r="B2434" t="s">
        <v>2924</v>
      </c>
      <c r="C2434" t="s">
        <v>775</v>
      </c>
      <c r="D2434">
        <v>0.63672932999999998</v>
      </c>
    </row>
    <row r="2435" spans="1:4" x14ac:dyDescent="0.25">
      <c r="A2435" t="s">
        <v>2956</v>
      </c>
      <c r="B2435" t="s">
        <v>2922</v>
      </c>
      <c r="C2435" t="s">
        <v>2680</v>
      </c>
      <c r="D2435">
        <v>0.12303969999999997</v>
      </c>
    </row>
    <row r="2436" spans="1:4" x14ac:dyDescent="0.25">
      <c r="A2436" t="s">
        <v>2956</v>
      </c>
      <c r="B2436" t="s">
        <v>2924</v>
      </c>
      <c r="C2436" t="s">
        <v>2680</v>
      </c>
      <c r="D2436">
        <v>18.059037600000003</v>
      </c>
    </row>
    <row r="2437" spans="1:4" x14ac:dyDescent="0.25">
      <c r="A2437" t="s">
        <v>2956</v>
      </c>
      <c r="B2437" t="s">
        <v>2926</v>
      </c>
      <c r="C2437" t="s">
        <v>2680</v>
      </c>
      <c r="D2437">
        <v>333.59647794</v>
      </c>
    </row>
    <row r="2438" spans="1:4" x14ac:dyDescent="0.25">
      <c r="A2438" t="s">
        <v>2956</v>
      </c>
      <c r="B2438" t="s">
        <v>2927</v>
      </c>
      <c r="C2438" t="s">
        <v>2680</v>
      </c>
      <c r="D2438">
        <v>1421.94229178</v>
      </c>
    </row>
    <row r="2439" spans="1:4" x14ac:dyDescent="0.25">
      <c r="A2439" t="s">
        <v>2956</v>
      </c>
      <c r="B2439" t="s">
        <v>2922</v>
      </c>
      <c r="C2439" t="s">
        <v>2678</v>
      </c>
      <c r="D2439">
        <v>0.76303973000000025</v>
      </c>
    </row>
    <row r="2440" spans="1:4" x14ac:dyDescent="0.25">
      <c r="A2440" t="s">
        <v>2956</v>
      </c>
      <c r="B2440" t="s">
        <v>2923</v>
      </c>
      <c r="C2440" t="s">
        <v>2678</v>
      </c>
      <c r="D2440">
        <v>1.1105030900000001</v>
      </c>
    </row>
    <row r="2441" spans="1:4" x14ac:dyDescent="0.25">
      <c r="A2441" t="s">
        <v>2956</v>
      </c>
      <c r="B2441" t="s">
        <v>2925</v>
      </c>
      <c r="C2441" t="s">
        <v>2678</v>
      </c>
      <c r="D2441">
        <v>0.95906232999999996</v>
      </c>
    </row>
    <row r="2442" spans="1:4" x14ac:dyDescent="0.25">
      <c r="A2442" t="s">
        <v>2956</v>
      </c>
      <c r="B2442" t="s">
        <v>2924</v>
      </c>
      <c r="C2442" t="s">
        <v>2678</v>
      </c>
      <c r="D2442">
        <v>11.545169960000001</v>
      </c>
    </row>
    <row r="2443" spans="1:4" x14ac:dyDescent="0.25">
      <c r="A2443" t="s">
        <v>2956</v>
      </c>
      <c r="B2443" t="s">
        <v>2926</v>
      </c>
      <c r="C2443" t="s">
        <v>2678</v>
      </c>
      <c r="D2443">
        <v>58.261114200000002</v>
      </c>
    </row>
    <row r="2444" spans="1:4" x14ac:dyDescent="0.25">
      <c r="A2444" t="s">
        <v>2956</v>
      </c>
      <c r="B2444" t="s">
        <v>2923</v>
      </c>
      <c r="C2444" t="s">
        <v>2686</v>
      </c>
      <c r="D2444">
        <v>3.4317050000000002E-2</v>
      </c>
    </row>
    <row r="2445" spans="1:4" x14ac:dyDescent="0.25">
      <c r="A2445" t="s">
        <v>2956</v>
      </c>
      <c r="B2445" t="s">
        <v>2925</v>
      </c>
      <c r="C2445" t="s">
        <v>2686</v>
      </c>
      <c r="D2445">
        <v>0.34892239000000003</v>
      </c>
    </row>
    <row r="2446" spans="1:4" x14ac:dyDescent="0.25">
      <c r="A2446" t="s">
        <v>2956</v>
      </c>
      <c r="B2446" t="s">
        <v>2924</v>
      </c>
      <c r="C2446" t="s">
        <v>2686</v>
      </c>
      <c r="D2446">
        <v>22.637013009999997</v>
      </c>
    </row>
    <row r="2447" spans="1:4" x14ac:dyDescent="0.25">
      <c r="A2447" t="s">
        <v>2956</v>
      </c>
      <c r="B2447" t="s">
        <v>2923</v>
      </c>
      <c r="C2447" t="s">
        <v>2682</v>
      </c>
      <c r="D2447">
        <v>9.5151570000000005E-2</v>
      </c>
    </row>
    <row r="2448" spans="1:4" x14ac:dyDescent="0.25">
      <c r="A2448" t="s">
        <v>2956</v>
      </c>
      <c r="B2448" t="s">
        <v>2925</v>
      </c>
      <c r="C2448" t="s">
        <v>2682</v>
      </c>
      <c r="D2448">
        <v>0.64741146000000005</v>
      </c>
    </row>
    <row r="2449" spans="1:4" x14ac:dyDescent="0.25">
      <c r="A2449" t="s">
        <v>2956</v>
      </c>
      <c r="B2449" t="s">
        <v>2924</v>
      </c>
      <c r="C2449" t="s">
        <v>2682</v>
      </c>
      <c r="D2449">
        <v>1.6419612200000002</v>
      </c>
    </row>
    <row r="2450" spans="1:4" x14ac:dyDescent="0.25">
      <c r="A2450" t="s">
        <v>2956</v>
      </c>
      <c r="B2450" t="s">
        <v>2926</v>
      </c>
      <c r="C2450" t="s">
        <v>2682</v>
      </c>
      <c r="D2450">
        <v>30.635455689999997</v>
      </c>
    </row>
    <row r="2451" spans="1:4" x14ac:dyDescent="0.25">
      <c r="A2451" t="s">
        <v>2956</v>
      </c>
      <c r="B2451" t="s">
        <v>2927</v>
      </c>
      <c r="C2451" t="s">
        <v>2682</v>
      </c>
      <c r="D2451">
        <v>246.75533259999997</v>
      </c>
    </row>
    <row r="2452" spans="1:4" x14ac:dyDescent="0.25">
      <c r="A2452" t="s">
        <v>2956</v>
      </c>
      <c r="B2452" t="s">
        <v>2923</v>
      </c>
      <c r="C2452" t="s">
        <v>137</v>
      </c>
      <c r="D2452">
        <v>0.41669035000000004</v>
      </c>
    </row>
    <row r="2453" spans="1:4" x14ac:dyDescent="0.25">
      <c r="A2453" t="s">
        <v>2956</v>
      </c>
      <c r="B2453" t="s">
        <v>2922</v>
      </c>
      <c r="C2453" t="s">
        <v>2677</v>
      </c>
      <c r="D2453">
        <v>7.4489711600000019</v>
      </c>
    </row>
    <row r="2454" spans="1:4" x14ac:dyDescent="0.25">
      <c r="A2454" t="s">
        <v>2956</v>
      </c>
      <c r="B2454" t="s">
        <v>2923</v>
      </c>
      <c r="C2454" t="s">
        <v>2677</v>
      </c>
      <c r="D2454">
        <v>23.763113529999988</v>
      </c>
    </row>
    <row r="2455" spans="1:4" x14ac:dyDescent="0.25">
      <c r="A2455" t="s">
        <v>2956</v>
      </c>
      <c r="B2455" t="s">
        <v>2925</v>
      </c>
      <c r="C2455" t="s">
        <v>2677</v>
      </c>
      <c r="D2455">
        <v>66.7870070499999</v>
      </c>
    </row>
    <row r="2456" spans="1:4" x14ac:dyDescent="0.25">
      <c r="A2456" t="s">
        <v>2956</v>
      </c>
      <c r="B2456" t="s">
        <v>2924</v>
      </c>
      <c r="C2456" t="s">
        <v>2677</v>
      </c>
      <c r="D2456">
        <v>521.50834667999834</v>
      </c>
    </row>
    <row r="2457" spans="1:4" x14ac:dyDescent="0.25">
      <c r="A2457" t="s">
        <v>2956</v>
      </c>
      <c r="B2457" t="s">
        <v>2926</v>
      </c>
      <c r="C2457" t="s">
        <v>2677</v>
      </c>
      <c r="D2457">
        <v>1328.6154357400039</v>
      </c>
    </row>
    <row r="2458" spans="1:4" x14ac:dyDescent="0.25">
      <c r="A2458" t="s">
        <v>2956</v>
      </c>
      <c r="B2458" t="s">
        <v>2927</v>
      </c>
      <c r="C2458" t="s">
        <v>2677</v>
      </c>
      <c r="D2458">
        <v>11.097571869999999</v>
      </c>
    </row>
    <row r="2459" spans="1:4" x14ac:dyDescent="0.25">
      <c r="A2459" t="s">
        <v>2956</v>
      </c>
      <c r="B2459" t="s">
        <v>2922</v>
      </c>
      <c r="C2459" t="s">
        <v>2681</v>
      </c>
      <c r="D2459">
        <v>1.85972E-3</v>
      </c>
    </row>
    <row r="2460" spans="1:4" x14ac:dyDescent="0.25">
      <c r="A2460" t="s">
        <v>2956</v>
      </c>
      <c r="B2460" t="s">
        <v>2923</v>
      </c>
      <c r="C2460" t="s">
        <v>2681</v>
      </c>
      <c r="D2460">
        <v>3.54648889</v>
      </c>
    </row>
    <row r="2461" spans="1:4" x14ac:dyDescent="0.25">
      <c r="A2461" t="s">
        <v>2956</v>
      </c>
      <c r="B2461" t="s">
        <v>2925</v>
      </c>
      <c r="C2461" t="s">
        <v>2681</v>
      </c>
      <c r="D2461">
        <v>1.4666930499999997</v>
      </c>
    </row>
    <row r="2462" spans="1:4" x14ac:dyDescent="0.25">
      <c r="A2462" t="s">
        <v>2956</v>
      </c>
      <c r="B2462" t="s">
        <v>2924</v>
      </c>
      <c r="C2462" t="s">
        <v>2681</v>
      </c>
      <c r="D2462">
        <v>5.4424196099999991</v>
      </c>
    </row>
    <row r="2463" spans="1:4" x14ac:dyDescent="0.25">
      <c r="A2463" t="s">
        <v>2956</v>
      </c>
      <c r="B2463" t="s">
        <v>2926</v>
      </c>
      <c r="C2463" t="s">
        <v>2681</v>
      </c>
      <c r="D2463">
        <v>15.043215529999999</v>
      </c>
    </row>
    <row r="2464" spans="1:4" x14ac:dyDescent="0.25">
      <c r="A2464" t="s">
        <v>2956</v>
      </c>
      <c r="B2464" t="s">
        <v>2927</v>
      </c>
      <c r="C2464" t="s">
        <v>2681</v>
      </c>
      <c r="D2464">
        <v>57.644104989999995</v>
      </c>
    </row>
    <row r="2465" spans="1:4" x14ac:dyDescent="0.25">
      <c r="A2465" t="s">
        <v>2956</v>
      </c>
      <c r="B2465" t="s">
        <v>2922</v>
      </c>
      <c r="C2465" t="s">
        <v>2683</v>
      </c>
      <c r="D2465">
        <v>0.11543325</v>
      </c>
    </row>
    <row r="2466" spans="1:4" x14ac:dyDescent="0.25">
      <c r="A2466" t="s">
        <v>2956</v>
      </c>
      <c r="B2466" t="s">
        <v>2923</v>
      </c>
      <c r="C2466" t="s">
        <v>2683</v>
      </c>
      <c r="D2466">
        <v>5.2225105400000009</v>
      </c>
    </row>
    <row r="2467" spans="1:4" x14ac:dyDescent="0.25">
      <c r="A2467" t="s">
        <v>2956</v>
      </c>
      <c r="B2467" t="s">
        <v>2925</v>
      </c>
      <c r="C2467" t="s">
        <v>2683</v>
      </c>
      <c r="D2467">
        <v>22.248894440000004</v>
      </c>
    </row>
    <row r="2468" spans="1:4" x14ac:dyDescent="0.25">
      <c r="A2468" t="s">
        <v>2956</v>
      </c>
      <c r="B2468" t="s">
        <v>2924</v>
      </c>
      <c r="C2468" t="s">
        <v>2683</v>
      </c>
      <c r="D2468">
        <v>108.31076584000003</v>
      </c>
    </row>
    <row r="2469" spans="1:4" x14ac:dyDescent="0.25">
      <c r="A2469" t="s">
        <v>2956</v>
      </c>
      <c r="B2469" t="s">
        <v>2926</v>
      </c>
      <c r="C2469" t="s">
        <v>2683</v>
      </c>
      <c r="D2469">
        <v>1123.3917485099994</v>
      </c>
    </row>
    <row r="2470" spans="1:4" x14ac:dyDescent="0.25">
      <c r="A2470" t="s">
        <v>2956</v>
      </c>
      <c r="B2470" t="s">
        <v>2927</v>
      </c>
      <c r="C2470" t="s">
        <v>2683</v>
      </c>
      <c r="D2470">
        <v>1417.9806267899996</v>
      </c>
    </row>
    <row r="2471" spans="1:4" x14ac:dyDescent="0.25">
      <c r="A2471" t="s">
        <v>2956</v>
      </c>
      <c r="B2471" t="s">
        <v>2922</v>
      </c>
      <c r="C2471" t="s">
        <v>2679</v>
      </c>
      <c r="D2471">
        <v>7.7555656100000006</v>
      </c>
    </row>
    <row r="2472" spans="1:4" x14ac:dyDescent="0.25">
      <c r="A2472" t="s">
        <v>2956</v>
      </c>
      <c r="B2472" t="s">
        <v>2923</v>
      </c>
      <c r="C2472" t="s">
        <v>2679</v>
      </c>
      <c r="D2472">
        <v>198.82431606999972</v>
      </c>
    </row>
    <row r="2473" spans="1:4" x14ac:dyDescent="0.25">
      <c r="A2473" t="s">
        <v>2956</v>
      </c>
      <c r="B2473" t="s">
        <v>2925</v>
      </c>
      <c r="C2473" t="s">
        <v>2679</v>
      </c>
      <c r="D2473">
        <v>601.76129017000017</v>
      </c>
    </row>
    <row r="2474" spans="1:4" x14ac:dyDescent="0.25">
      <c r="A2474" t="s">
        <v>2956</v>
      </c>
      <c r="B2474" t="s">
        <v>2924</v>
      </c>
      <c r="C2474" t="s">
        <v>2679</v>
      </c>
      <c r="D2474">
        <v>4026.2137110699909</v>
      </c>
    </row>
    <row r="2475" spans="1:4" x14ac:dyDescent="0.25">
      <c r="A2475" t="s">
        <v>2956</v>
      </c>
      <c r="B2475" t="s">
        <v>2926</v>
      </c>
      <c r="C2475" t="s">
        <v>2679</v>
      </c>
      <c r="D2475">
        <v>18296.418722900005</v>
      </c>
    </row>
    <row r="2476" spans="1:4" x14ac:dyDescent="0.25">
      <c r="A2476" t="s">
        <v>2956</v>
      </c>
      <c r="B2476" t="s">
        <v>2927</v>
      </c>
      <c r="C2476" t="s">
        <v>2679</v>
      </c>
      <c r="D2476">
        <v>38527.107055069915</v>
      </c>
    </row>
    <row r="2477" spans="1:4" x14ac:dyDescent="0.25">
      <c r="A2477" t="s">
        <v>2406</v>
      </c>
      <c r="B2477" t="s">
        <v>2928</v>
      </c>
      <c r="C2477" t="s">
        <v>775</v>
      </c>
      <c r="D2477">
        <v>5.3376954185212133E-3</v>
      </c>
    </row>
    <row r="2478" spans="1:4" x14ac:dyDescent="0.25">
      <c r="A2478" t="s">
        <v>2406</v>
      </c>
      <c r="B2478" t="s">
        <v>2929</v>
      </c>
      <c r="C2478" t="s">
        <v>775</v>
      </c>
      <c r="D2478">
        <v>0</v>
      </c>
    </row>
    <row r="2479" spans="1:4" x14ac:dyDescent="0.25">
      <c r="A2479" t="s">
        <v>2406</v>
      </c>
      <c r="B2479" t="s">
        <v>2930</v>
      </c>
      <c r="C2479" t="s">
        <v>775</v>
      </c>
    </row>
    <row r="2480" spans="1:4" x14ac:dyDescent="0.25">
      <c r="A2480" t="s">
        <v>2406</v>
      </c>
      <c r="B2480" t="s">
        <v>2931</v>
      </c>
      <c r="C2480" t="s">
        <v>775</v>
      </c>
      <c r="D2480">
        <v>0</v>
      </c>
    </row>
    <row r="2481" spans="1:4" x14ac:dyDescent="0.25">
      <c r="A2481" t="s">
        <v>2406</v>
      </c>
      <c r="B2481" t="s">
        <v>2932</v>
      </c>
      <c r="C2481" t="s">
        <v>775</v>
      </c>
    </row>
    <row r="2482" spans="1:4" x14ac:dyDescent="0.25">
      <c r="A2482" t="s">
        <v>2406</v>
      </c>
      <c r="B2482" t="s">
        <v>2933</v>
      </c>
      <c r="C2482" t="s">
        <v>775</v>
      </c>
    </row>
    <row r="2483" spans="1:4" x14ac:dyDescent="0.25">
      <c r="A2483" t="s">
        <v>2406</v>
      </c>
      <c r="B2483" t="s">
        <v>2928</v>
      </c>
      <c r="C2483" t="s">
        <v>2680</v>
      </c>
    </row>
    <row r="2484" spans="1:4" x14ac:dyDescent="0.25">
      <c r="A2484" t="s">
        <v>2406</v>
      </c>
      <c r="B2484" t="s">
        <v>2929</v>
      </c>
      <c r="C2484" t="s">
        <v>2680</v>
      </c>
    </row>
    <row r="2485" spans="1:4" x14ac:dyDescent="0.25">
      <c r="A2485" t="s">
        <v>2406</v>
      </c>
      <c r="B2485" t="s">
        <v>2930</v>
      </c>
      <c r="C2485" t="s">
        <v>2680</v>
      </c>
    </row>
    <row r="2486" spans="1:4" x14ac:dyDescent="0.25">
      <c r="A2486" t="s">
        <v>2406</v>
      </c>
      <c r="B2486" t="s">
        <v>2931</v>
      </c>
      <c r="C2486" t="s">
        <v>2680</v>
      </c>
    </row>
    <row r="2487" spans="1:4" x14ac:dyDescent="0.25">
      <c r="A2487" t="s">
        <v>2406</v>
      </c>
      <c r="B2487" t="s">
        <v>2932</v>
      </c>
      <c r="C2487" t="s">
        <v>2680</v>
      </c>
    </row>
    <row r="2488" spans="1:4" x14ac:dyDescent="0.25">
      <c r="A2488" t="s">
        <v>2406</v>
      </c>
      <c r="B2488" t="s">
        <v>2933</v>
      </c>
      <c r="C2488" t="s">
        <v>2680</v>
      </c>
    </row>
    <row r="2489" spans="1:4" x14ac:dyDescent="0.25">
      <c r="A2489" t="s">
        <v>2406</v>
      </c>
      <c r="B2489" t="s">
        <v>2928</v>
      </c>
      <c r="C2489" t="s">
        <v>2678</v>
      </c>
      <c r="D2489">
        <v>8.0119423945789123E-3</v>
      </c>
    </row>
    <row r="2490" spans="1:4" x14ac:dyDescent="0.25">
      <c r="A2490" t="s">
        <v>2406</v>
      </c>
      <c r="B2490" t="s">
        <v>2929</v>
      </c>
      <c r="C2490" t="s">
        <v>2678</v>
      </c>
      <c r="D2490">
        <v>0</v>
      </c>
    </row>
    <row r="2491" spans="1:4" x14ac:dyDescent="0.25">
      <c r="A2491" t="s">
        <v>2406</v>
      </c>
      <c r="B2491" t="s">
        <v>2930</v>
      </c>
      <c r="C2491" t="s">
        <v>2678</v>
      </c>
      <c r="D2491">
        <v>0</v>
      </c>
    </row>
    <row r="2492" spans="1:4" x14ac:dyDescent="0.25">
      <c r="A2492" t="s">
        <v>2406</v>
      </c>
      <c r="B2492" t="s">
        <v>2931</v>
      </c>
      <c r="C2492" t="s">
        <v>2678</v>
      </c>
      <c r="D2492">
        <v>0</v>
      </c>
    </row>
    <row r="2493" spans="1:4" x14ac:dyDescent="0.25">
      <c r="A2493" t="s">
        <v>2406</v>
      </c>
      <c r="B2493" t="s">
        <v>2932</v>
      </c>
      <c r="C2493" t="s">
        <v>2678</v>
      </c>
      <c r="D2493">
        <v>0</v>
      </c>
    </row>
    <row r="2494" spans="1:4" x14ac:dyDescent="0.25">
      <c r="A2494" t="s">
        <v>2406</v>
      </c>
      <c r="B2494" t="s">
        <v>2933</v>
      </c>
      <c r="C2494" t="s">
        <v>2678</v>
      </c>
      <c r="D2494">
        <v>0</v>
      </c>
    </row>
    <row r="2495" spans="1:4" x14ac:dyDescent="0.25">
      <c r="A2495" t="s">
        <v>2406</v>
      </c>
      <c r="B2495" t="s">
        <v>2928</v>
      </c>
      <c r="C2495" t="s">
        <v>2686</v>
      </c>
    </row>
    <row r="2496" spans="1:4" x14ac:dyDescent="0.25">
      <c r="A2496" t="s">
        <v>2406</v>
      </c>
      <c r="B2496" t="s">
        <v>2929</v>
      </c>
      <c r="C2496" t="s">
        <v>2686</v>
      </c>
    </row>
    <row r="2497" spans="1:4" x14ac:dyDescent="0.25">
      <c r="A2497" t="s">
        <v>2406</v>
      </c>
      <c r="B2497" t="s">
        <v>2930</v>
      </c>
      <c r="C2497" t="s">
        <v>2686</v>
      </c>
    </row>
    <row r="2498" spans="1:4" x14ac:dyDescent="0.25">
      <c r="A2498" t="s">
        <v>2406</v>
      </c>
      <c r="B2498" t="s">
        <v>2931</v>
      </c>
      <c r="C2498" t="s">
        <v>2686</v>
      </c>
    </row>
    <row r="2499" spans="1:4" x14ac:dyDescent="0.25">
      <c r="A2499" t="s">
        <v>2406</v>
      </c>
      <c r="B2499" t="s">
        <v>2932</v>
      </c>
      <c r="C2499" t="s">
        <v>2686</v>
      </c>
    </row>
    <row r="2500" spans="1:4" x14ac:dyDescent="0.25">
      <c r="A2500" t="s">
        <v>2406</v>
      </c>
      <c r="B2500" t="s">
        <v>2933</v>
      </c>
      <c r="C2500" t="s">
        <v>2686</v>
      </c>
    </row>
    <row r="2501" spans="1:4" x14ac:dyDescent="0.25">
      <c r="A2501" t="s">
        <v>2406</v>
      </c>
      <c r="B2501" t="s">
        <v>2928</v>
      </c>
      <c r="C2501" t="s">
        <v>2682</v>
      </c>
      <c r="D2501">
        <v>1.6387564336474312E-3</v>
      </c>
    </row>
    <row r="2502" spans="1:4" x14ac:dyDescent="0.25">
      <c r="A2502" t="s">
        <v>2406</v>
      </c>
      <c r="B2502" t="s">
        <v>2929</v>
      </c>
      <c r="C2502" t="s">
        <v>2682</v>
      </c>
      <c r="D2502">
        <v>0</v>
      </c>
    </row>
    <row r="2503" spans="1:4" x14ac:dyDescent="0.25">
      <c r="A2503" t="s">
        <v>2406</v>
      </c>
      <c r="B2503" t="s">
        <v>2930</v>
      </c>
      <c r="C2503" t="s">
        <v>2682</v>
      </c>
      <c r="D2503">
        <v>0</v>
      </c>
    </row>
    <row r="2504" spans="1:4" x14ac:dyDescent="0.25">
      <c r="A2504" t="s">
        <v>2406</v>
      </c>
      <c r="B2504" t="s">
        <v>2931</v>
      </c>
      <c r="C2504" t="s">
        <v>2682</v>
      </c>
      <c r="D2504">
        <v>0</v>
      </c>
    </row>
    <row r="2505" spans="1:4" x14ac:dyDescent="0.25">
      <c r="A2505" t="s">
        <v>2406</v>
      </c>
      <c r="B2505" t="s">
        <v>2932</v>
      </c>
      <c r="C2505" t="s">
        <v>2682</v>
      </c>
      <c r="D2505">
        <v>0</v>
      </c>
    </row>
    <row r="2506" spans="1:4" x14ac:dyDescent="0.25">
      <c r="A2506" t="s">
        <v>2406</v>
      </c>
      <c r="B2506" t="s">
        <v>2933</v>
      </c>
      <c r="C2506" t="s">
        <v>2682</v>
      </c>
      <c r="D2506">
        <v>0</v>
      </c>
    </row>
    <row r="2507" spans="1:4" x14ac:dyDescent="0.25">
      <c r="A2507" t="s">
        <v>2406</v>
      </c>
      <c r="B2507" t="s">
        <v>2928</v>
      </c>
      <c r="C2507" t="s">
        <v>137</v>
      </c>
    </row>
    <row r="2508" spans="1:4" x14ac:dyDescent="0.25">
      <c r="A2508" t="s">
        <v>2406</v>
      </c>
      <c r="B2508" t="s">
        <v>2929</v>
      </c>
      <c r="C2508" t="s">
        <v>137</v>
      </c>
    </row>
    <row r="2509" spans="1:4" x14ac:dyDescent="0.25">
      <c r="A2509" t="s">
        <v>2406</v>
      </c>
      <c r="B2509" t="s">
        <v>2930</v>
      </c>
      <c r="C2509" t="s">
        <v>137</v>
      </c>
    </row>
    <row r="2510" spans="1:4" x14ac:dyDescent="0.25">
      <c r="A2510" t="s">
        <v>2406</v>
      </c>
      <c r="B2510" t="s">
        <v>2931</v>
      </c>
      <c r="C2510" t="s">
        <v>137</v>
      </c>
    </row>
    <row r="2511" spans="1:4" x14ac:dyDescent="0.25">
      <c r="A2511" t="s">
        <v>2406</v>
      </c>
      <c r="B2511" t="s">
        <v>2932</v>
      </c>
      <c r="C2511" t="s">
        <v>137</v>
      </c>
    </row>
    <row r="2512" spans="1:4" x14ac:dyDescent="0.25">
      <c r="A2512" t="s">
        <v>2406</v>
      </c>
      <c r="B2512" t="s">
        <v>2933</v>
      </c>
      <c r="C2512" t="s">
        <v>137</v>
      </c>
    </row>
    <row r="2513" spans="1:4" x14ac:dyDescent="0.25">
      <c r="A2513" t="s">
        <v>2406</v>
      </c>
      <c r="B2513" t="s">
        <v>2928</v>
      </c>
      <c r="C2513" t="s">
        <v>2677</v>
      </c>
      <c r="D2513">
        <v>8.4266603377868617E-3</v>
      </c>
    </row>
    <row r="2514" spans="1:4" x14ac:dyDescent="0.25">
      <c r="A2514" t="s">
        <v>2406</v>
      </c>
      <c r="B2514" t="s">
        <v>2929</v>
      </c>
      <c r="C2514" t="s">
        <v>2677</v>
      </c>
      <c r="D2514">
        <v>2.8481982710325926E-2</v>
      </c>
    </row>
    <row r="2515" spans="1:4" x14ac:dyDescent="0.25">
      <c r="A2515" t="s">
        <v>2406</v>
      </c>
      <c r="B2515" t="s">
        <v>2930</v>
      </c>
      <c r="C2515" t="s">
        <v>2677</v>
      </c>
      <c r="D2515">
        <v>4.5717886779485566E-2</v>
      </c>
    </row>
    <row r="2516" spans="1:4" x14ac:dyDescent="0.25">
      <c r="A2516" t="s">
        <v>2406</v>
      </c>
      <c r="B2516" t="s">
        <v>2931</v>
      </c>
      <c r="C2516" t="s">
        <v>2677</v>
      </c>
      <c r="D2516">
        <v>5.2826386641414154E-2</v>
      </c>
    </row>
    <row r="2517" spans="1:4" x14ac:dyDescent="0.25">
      <c r="A2517" t="s">
        <v>2406</v>
      </c>
      <c r="B2517" t="s">
        <v>2932</v>
      </c>
      <c r="C2517" t="s">
        <v>2677</v>
      </c>
      <c r="D2517">
        <v>3.9502552067766927E-2</v>
      </c>
    </row>
    <row r="2518" spans="1:4" x14ac:dyDescent="0.25">
      <c r="A2518" t="s">
        <v>2406</v>
      </c>
      <c r="B2518" t="s">
        <v>2933</v>
      </c>
      <c r="C2518" t="s">
        <v>2677</v>
      </c>
      <c r="D2518">
        <v>5.3333524632097042E-2</v>
      </c>
    </row>
    <row r="2519" spans="1:4" x14ac:dyDescent="0.25">
      <c r="A2519" t="s">
        <v>2406</v>
      </c>
      <c r="B2519" t="s">
        <v>2928</v>
      </c>
      <c r="C2519" t="s">
        <v>2681</v>
      </c>
      <c r="D2519">
        <v>4.0788636495244987E-3</v>
      </c>
    </row>
    <row r="2520" spans="1:4" x14ac:dyDescent="0.25">
      <c r="A2520" t="s">
        <v>2406</v>
      </c>
      <c r="B2520" t="s">
        <v>2929</v>
      </c>
      <c r="C2520" t="s">
        <v>2681</v>
      </c>
      <c r="D2520">
        <v>1.8962466994330379E-2</v>
      </c>
    </row>
    <row r="2521" spans="1:4" x14ac:dyDescent="0.25">
      <c r="A2521" t="s">
        <v>2406</v>
      </c>
      <c r="B2521" t="s">
        <v>2930</v>
      </c>
      <c r="C2521" t="s">
        <v>2681</v>
      </c>
      <c r="D2521">
        <v>4.1779144753006807E-2</v>
      </c>
    </row>
    <row r="2522" spans="1:4" x14ac:dyDescent="0.25">
      <c r="A2522" t="s">
        <v>2406</v>
      </c>
      <c r="B2522" t="s">
        <v>2931</v>
      </c>
      <c r="C2522" t="s">
        <v>2681</v>
      </c>
      <c r="D2522">
        <v>6.2152277653231711E-2</v>
      </c>
    </row>
    <row r="2523" spans="1:4" x14ac:dyDescent="0.25">
      <c r="A2523" t="s">
        <v>2406</v>
      </c>
      <c r="B2523" t="s">
        <v>2932</v>
      </c>
      <c r="C2523" t="s">
        <v>2681</v>
      </c>
      <c r="D2523">
        <v>0.11707706219359416</v>
      </c>
    </row>
    <row r="2524" spans="1:4" x14ac:dyDescent="0.25">
      <c r="A2524" t="s">
        <v>2406</v>
      </c>
      <c r="B2524" t="s">
        <v>2933</v>
      </c>
      <c r="C2524" t="s">
        <v>2681</v>
      </c>
      <c r="D2524">
        <v>1.586734920580905E-2</v>
      </c>
    </row>
    <row r="2525" spans="1:4" x14ac:dyDescent="0.25">
      <c r="A2525" t="s">
        <v>2406</v>
      </c>
      <c r="B2525" t="s">
        <v>2928</v>
      </c>
      <c r="C2525" t="s">
        <v>2683</v>
      </c>
      <c r="D2525">
        <v>3.644570324631885E-2</v>
      </c>
    </row>
    <row r="2526" spans="1:4" x14ac:dyDescent="0.25">
      <c r="A2526" t="s">
        <v>2406</v>
      </c>
      <c r="B2526" t="s">
        <v>2929</v>
      </c>
      <c r="C2526" t="s">
        <v>2683</v>
      </c>
      <c r="D2526">
        <v>0.62041130030336145</v>
      </c>
    </row>
    <row r="2527" spans="1:4" x14ac:dyDescent="0.25">
      <c r="A2527" t="s">
        <v>2406</v>
      </c>
      <c r="B2527" t="s">
        <v>2930</v>
      </c>
      <c r="C2527" t="s">
        <v>2683</v>
      </c>
      <c r="D2527">
        <v>0.62041130030336145</v>
      </c>
    </row>
    <row r="2528" spans="1:4" x14ac:dyDescent="0.25">
      <c r="A2528" t="s">
        <v>2406</v>
      </c>
      <c r="B2528" t="s">
        <v>2931</v>
      </c>
      <c r="C2528" t="s">
        <v>2683</v>
      </c>
      <c r="D2528">
        <v>0.62041130030336145</v>
      </c>
    </row>
    <row r="2529" spans="1:4" x14ac:dyDescent="0.25">
      <c r="A2529" t="s">
        <v>2406</v>
      </c>
      <c r="B2529" t="s">
        <v>2932</v>
      </c>
      <c r="C2529" t="s">
        <v>2683</v>
      </c>
      <c r="D2529">
        <v>6.4711820426858066E-2</v>
      </c>
    </row>
    <row r="2530" spans="1:4" x14ac:dyDescent="0.25">
      <c r="A2530" t="s">
        <v>2406</v>
      </c>
      <c r="B2530" t="s">
        <v>2933</v>
      </c>
      <c r="C2530" t="s">
        <v>2683</v>
      </c>
      <c r="D2530">
        <v>0</v>
      </c>
    </row>
    <row r="2531" spans="1:4" x14ac:dyDescent="0.25">
      <c r="A2531" t="s">
        <v>2406</v>
      </c>
      <c r="B2531" t="s">
        <v>2928</v>
      </c>
      <c r="C2531" t="s">
        <v>2679</v>
      </c>
    </row>
    <row r="2532" spans="1:4" x14ac:dyDescent="0.25">
      <c r="A2532" t="s">
        <v>2406</v>
      </c>
      <c r="B2532" t="s">
        <v>2929</v>
      </c>
      <c r="C2532" t="s">
        <v>2679</v>
      </c>
    </row>
    <row r="2533" spans="1:4" x14ac:dyDescent="0.25">
      <c r="A2533" t="s">
        <v>2406</v>
      </c>
      <c r="B2533" t="s">
        <v>2930</v>
      </c>
      <c r="C2533" t="s">
        <v>2679</v>
      </c>
    </row>
    <row r="2534" spans="1:4" x14ac:dyDescent="0.25">
      <c r="A2534" t="s">
        <v>2406</v>
      </c>
      <c r="B2534" t="s">
        <v>2931</v>
      </c>
      <c r="C2534" t="s">
        <v>2679</v>
      </c>
    </row>
    <row r="2535" spans="1:4" x14ac:dyDescent="0.25">
      <c r="A2535" t="s">
        <v>2406</v>
      </c>
      <c r="B2535" t="s">
        <v>2932</v>
      </c>
      <c r="C2535" t="s">
        <v>2679</v>
      </c>
    </row>
    <row r="2536" spans="1:4" x14ac:dyDescent="0.25">
      <c r="A2536" t="s">
        <v>2406</v>
      </c>
      <c r="B2536" t="s">
        <v>2933</v>
      </c>
      <c r="C2536" t="s">
        <v>2679</v>
      </c>
    </row>
    <row r="2537" spans="1:4" x14ac:dyDescent="0.25">
      <c r="A2537" t="s">
        <v>2406</v>
      </c>
      <c r="B2537" t="s">
        <v>2928</v>
      </c>
      <c r="C2537" t="s">
        <v>139</v>
      </c>
      <c r="D2537">
        <v>4.7971008204063604E-3</v>
      </c>
    </row>
    <row r="2538" spans="1:4" x14ac:dyDescent="0.25">
      <c r="A2538" t="s">
        <v>2406</v>
      </c>
      <c r="B2538" t="s">
        <v>2929</v>
      </c>
      <c r="C2538" t="s">
        <v>139</v>
      </c>
      <c r="D2538">
        <v>1.0664946739221684E-2</v>
      </c>
    </row>
    <row r="2539" spans="1:4" x14ac:dyDescent="0.25">
      <c r="A2539" t="s">
        <v>2406</v>
      </c>
      <c r="B2539" t="s">
        <v>2930</v>
      </c>
      <c r="C2539" t="s">
        <v>139</v>
      </c>
      <c r="D2539">
        <v>2.328405713943223E-2</v>
      </c>
    </row>
    <row r="2540" spans="1:4" x14ac:dyDescent="0.25">
      <c r="A2540" t="s">
        <v>2406</v>
      </c>
      <c r="B2540" t="s">
        <v>2931</v>
      </c>
      <c r="C2540" t="s">
        <v>139</v>
      </c>
      <c r="D2540">
        <v>6.6924302511078518E-2</v>
      </c>
    </row>
    <row r="2541" spans="1:4" x14ac:dyDescent="0.25">
      <c r="A2541" t="s">
        <v>2406</v>
      </c>
      <c r="B2541" t="s">
        <v>2932</v>
      </c>
      <c r="C2541" t="s">
        <v>139</v>
      </c>
      <c r="D2541">
        <v>2.4550058209743934E-2</v>
      </c>
    </row>
    <row r="2542" spans="1:4" x14ac:dyDescent="0.25">
      <c r="A2542" t="s">
        <v>2406</v>
      </c>
      <c r="B2542" t="s">
        <v>2933</v>
      </c>
      <c r="C2542" t="s">
        <v>139</v>
      </c>
      <c r="D2542">
        <v>2.7818142528977137E-2</v>
      </c>
    </row>
    <row r="2543" spans="1:4" x14ac:dyDescent="0.25">
      <c r="A2543" t="s">
        <v>2411</v>
      </c>
      <c r="B2543" t="s">
        <v>2928</v>
      </c>
      <c r="C2543" t="s">
        <v>775</v>
      </c>
      <c r="D2543">
        <v>1.0144938748033678E-4</v>
      </c>
    </row>
    <row r="2544" spans="1:4" x14ac:dyDescent="0.25">
      <c r="A2544" t="s">
        <v>2411</v>
      </c>
      <c r="B2544" t="s">
        <v>2929</v>
      </c>
      <c r="C2544" t="s">
        <v>775</v>
      </c>
      <c r="D2544">
        <v>0</v>
      </c>
    </row>
    <row r="2545" spans="1:4" x14ac:dyDescent="0.25">
      <c r="A2545" t="s">
        <v>2411</v>
      </c>
      <c r="B2545" t="s">
        <v>2930</v>
      </c>
      <c r="C2545" t="s">
        <v>775</v>
      </c>
      <c r="D2545">
        <v>0</v>
      </c>
    </row>
    <row r="2546" spans="1:4" x14ac:dyDescent="0.25">
      <c r="A2546" t="s">
        <v>2411</v>
      </c>
      <c r="B2546" t="s">
        <v>2931</v>
      </c>
      <c r="C2546" t="s">
        <v>775</v>
      </c>
      <c r="D2546">
        <v>0</v>
      </c>
    </row>
    <row r="2547" spans="1:4" x14ac:dyDescent="0.25">
      <c r="A2547" t="s">
        <v>2411</v>
      </c>
      <c r="B2547" t="s">
        <v>2932</v>
      </c>
      <c r="C2547" t="s">
        <v>775</v>
      </c>
      <c r="D2547">
        <v>0</v>
      </c>
    </row>
    <row r="2548" spans="1:4" x14ac:dyDescent="0.25">
      <c r="A2548" t="s">
        <v>2411</v>
      </c>
      <c r="B2548" t="s">
        <v>2933</v>
      </c>
      <c r="C2548" t="s">
        <v>775</v>
      </c>
      <c r="D2548">
        <v>0</v>
      </c>
    </row>
    <row r="2549" spans="1:4" x14ac:dyDescent="0.25">
      <c r="A2549" t="s">
        <v>2411</v>
      </c>
      <c r="B2549" t="s">
        <v>2928</v>
      </c>
      <c r="C2549" t="s">
        <v>2680</v>
      </c>
    </row>
    <row r="2550" spans="1:4" x14ac:dyDescent="0.25">
      <c r="A2550" t="s">
        <v>2411</v>
      </c>
      <c r="B2550" t="s">
        <v>2929</v>
      </c>
      <c r="C2550" t="s">
        <v>2680</v>
      </c>
    </row>
    <row r="2551" spans="1:4" x14ac:dyDescent="0.25">
      <c r="A2551" t="s">
        <v>2411</v>
      </c>
      <c r="B2551" t="s">
        <v>2930</v>
      </c>
      <c r="C2551" t="s">
        <v>2680</v>
      </c>
    </row>
    <row r="2552" spans="1:4" x14ac:dyDescent="0.25">
      <c r="A2552" t="s">
        <v>2411</v>
      </c>
      <c r="B2552" t="s">
        <v>2931</v>
      </c>
      <c r="C2552" t="s">
        <v>2680</v>
      </c>
    </row>
    <row r="2553" spans="1:4" x14ac:dyDescent="0.25">
      <c r="A2553" t="s">
        <v>2411</v>
      </c>
      <c r="B2553" t="s">
        <v>2932</v>
      </c>
      <c r="C2553" t="s">
        <v>2680</v>
      </c>
    </row>
    <row r="2554" spans="1:4" x14ac:dyDescent="0.25">
      <c r="A2554" t="s">
        <v>2411</v>
      </c>
      <c r="B2554" t="s">
        <v>2933</v>
      </c>
      <c r="C2554" t="s">
        <v>2680</v>
      </c>
    </row>
    <row r="2555" spans="1:4" x14ac:dyDescent="0.25">
      <c r="A2555" t="s">
        <v>2411</v>
      </c>
      <c r="B2555" t="s">
        <v>2928</v>
      </c>
      <c r="C2555" t="s">
        <v>2678</v>
      </c>
      <c r="D2555">
        <v>5.0735616292837114E-4</v>
      </c>
    </row>
    <row r="2556" spans="1:4" x14ac:dyDescent="0.25">
      <c r="A2556" t="s">
        <v>2411</v>
      </c>
      <c r="B2556" t="s">
        <v>2929</v>
      </c>
      <c r="C2556" t="s">
        <v>2678</v>
      </c>
      <c r="D2556">
        <v>2.5764960829112194E-4</v>
      </c>
    </row>
    <row r="2557" spans="1:4" x14ac:dyDescent="0.25">
      <c r="A2557" t="s">
        <v>2411</v>
      </c>
      <c r="B2557" t="s">
        <v>2930</v>
      </c>
      <c r="C2557" t="s">
        <v>2678</v>
      </c>
      <c r="D2557">
        <v>6.6462380227224921E-4</v>
      </c>
    </row>
    <row r="2558" spans="1:4" x14ac:dyDescent="0.25">
      <c r="A2558" t="s">
        <v>2411</v>
      </c>
      <c r="B2558" t="s">
        <v>2931</v>
      </c>
      <c r="C2558" t="s">
        <v>2678</v>
      </c>
      <c r="D2558">
        <v>5.7006649123488616E-3</v>
      </c>
    </row>
    <row r="2559" spans="1:4" x14ac:dyDescent="0.25">
      <c r="A2559" t="s">
        <v>2411</v>
      </c>
      <c r="B2559" t="s">
        <v>2932</v>
      </c>
      <c r="C2559" t="s">
        <v>2678</v>
      </c>
      <c r="D2559">
        <v>0</v>
      </c>
    </row>
    <row r="2560" spans="1:4" x14ac:dyDescent="0.25">
      <c r="A2560" t="s">
        <v>2411</v>
      </c>
      <c r="B2560" t="s">
        <v>2933</v>
      </c>
      <c r="C2560" t="s">
        <v>2678</v>
      </c>
      <c r="D2560">
        <v>0</v>
      </c>
    </row>
    <row r="2561" spans="1:4" x14ac:dyDescent="0.25">
      <c r="A2561" t="s">
        <v>2411</v>
      </c>
      <c r="B2561" t="s">
        <v>2928</v>
      </c>
      <c r="C2561" t="s">
        <v>2686</v>
      </c>
      <c r="D2561">
        <v>1.3728116569558222E-3</v>
      </c>
    </row>
    <row r="2562" spans="1:4" x14ac:dyDescent="0.25">
      <c r="A2562" t="s">
        <v>2411</v>
      </c>
      <c r="B2562" t="s">
        <v>2929</v>
      </c>
      <c r="C2562" t="s">
        <v>2686</v>
      </c>
      <c r="D2562">
        <v>2.9336740528087265E-2</v>
      </c>
    </row>
    <row r="2563" spans="1:4" x14ac:dyDescent="0.25">
      <c r="A2563" t="s">
        <v>2411</v>
      </c>
      <c r="B2563" t="s">
        <v>2930</v>
      </c>
      <c r="C2563" t="s">
        <v>2686</v>
      </c>
      <c r="D2563">
        <v>9.4430574155058039E-2</v>
      </c>
    </row>
    <row r="2564" spans="1:4" x14ac:dyDescent="0.25">
      <c r="A2564" t="s">
        <v>2411</v>
      </c>
      <c r="B2564" t="s">
        <v>2931</v>
      </c>
      <c r="C2564" t="s">
        <v>2686</v>
      </c>
      <c r="D2564">
        <v>0.12487537327524623</v>
      </c>
    </row>
    <row r="2565" spans="1:4" x14ac:dyDescent="0.25">
      <c r="A2565" t="s">
        <v>2411</v>
      </c>
      <c r="B2565" t="s">
        <v>2932</v>
      </c>
      <c r="C2565" t="s">
        <v>2686</v>
      </c>
      <c r="D2565">
        <v>0.12487537327524623</v>
      </c>
    </row>
    <row r="2566" spans="1:4" x14ac:dyDescent="0.25">
      <c r="A2566" t="s">
        <v>2411</v>
      </c>
      <c r="B2566" t="s">
        <v>2933</v>
      </c>
      <c r="C2566" t="s">
        <v>2686</v>
      </c>
      <c r="D2566">
        <v>9.3885223979026572E-2</v>
      </c>
    </row>
    <row r="2567" spans="1:4" x14ac:dyDescent="0.25">
      <c r="A2567" t="s">
        <v>2411</v>
      </c>
      <c r="B2567" t="s">
        <v>2928</v>
      </c>
      <c r="C2567" t="s">
        <v>2682</v>
      </c>
      <c r="D2567">
        <v>1.7117768112434638E-4</v>
      </c>
    </row>
    <row r="2568" spans="1:4" x14ac:dyDescent="0.25">
      <c r="A2568" t="s">
        <v>2411</v>
      </c>
      <c r="B2568" t="s">
        <v>2929</v>
      </c>
      <c r="C2568" t="s">
        <v>2682</v>
      </c>
      <c r="D2568">
        <v>0</v>
      </c>
    </row>
    <row r="2569" spans="1:4" x14ac:dyDescent="0.25">
      <c r="A2569" t="s">
        <v>2411</v>
      </c>
      <c r="B2569" t="s">
        <v>2930</v>
      </c>
      <c r="C2569" t="s">
        <v>2682</v>
      </c>
      <c r="D2569">
        <v>0</v>
      </c>
    </row>
    <row r="2570" spans="1:4" x14ac:dyDescent="0.25">
      <c r="A2570" t="s">
        <v>2411</v>
      </c>
      <c r="B2570" t="s">
        <v>2931</v>
      </c>
      <c r="C2570" t="s">
        <v>2682</v>
      </c>
      <c r="D2570">
        <v>0</v>
      </c>
    </row>
    <row r="2571" spans="1:4" x14ac:dyDescent="0.25">
      <c r="A2571" t="s">
        <v>2411</v>
      </c>
      <c r="B2571" t="s">
        <v>2932</v>
      </c>
      <c r="C2571" t="s">
        <v>2682</v>
      </c>
      <c r="D2571">
        <v>0</v>
      </c>
    </row>
    <row r="2572" spans="1:4" x14ac:dyDescent="0.25">
      <c r="A2572" t="s">
        <v>2411</v>
      </c>
      <c r="B2572" t="s">
        <v>2933</v>
      </c>
      <c r="C2572" t="s">
        <v>2682</v>
      </c>
      <c r="D2572">
        <v>0</v>
      </c>
    </row>
    <row r="2573" spans="1:4" x14ac:dyDescent="0.25">
      <c r="A2573" t="s">
        <v>2411</v>
      </c>
      <c r="B2573" t="s">
        <v>2928</v>
      </c>
      <c r="C2573" t="s">
        <v>137</v>
      </c>
    </row>
    <row r="2574" spans="1:4" x14ac:dyDescent="0.25">
      <c r="A2574" t="s">
        <v>2411</v>
      </c>
      <c r="B2574" t="s">
        <v>2929</v>
      </c>
      <c r="C2574" t="s">
        <v>137</v>
      </c>
    </row>
    <row r="2575" spans="1:4" x14ac:dyDescent="0.25">
      <c r="A2575" t="s">
        <v>2411</v>
      </c>
      <c r="B2575" t="s">
        <v>2930</v>
      </c>
      <c r="C2575" t="s">
        <v>137</v>
      </c>
    </row>
    <row r="2576" spans="1:4" x14ac:dyDescent="0.25">
      <c r="A2576" t="s">
        <v>2411</v>
      </c>
      <c r="B2576" t="s">
        <v>2931</v>
      </c>
      <c r="C2576" t="s">
        <v>137</v>
      </c>
    </row>
    <row r="2577" spans="1:4" x14ac:dyDescent="0.25">
      <c r="A2577" t="s">
        <v>2411</v>
      </c>
      <c r="B2577" t="s">
        <v>2932</v>
      </c>
      <c r="C2577" t="s">
        <v>137</v>
      </c>
    </row>
    <row r="2578" spans="1:4" x14ac:dyDescent="0.25">
      <c r="A2578" t="s">
        <v>2411</v>
      </c>
      <c r="B2578" t="s">
        <v>2933</v>
      </c>
      <c r="C2578" t="s">
        <v>137</v>
      </c>
    </row>
    <row r="2579" spans="1:4" x14ac:dyDescent="0.25">
      <c r="A2579" t="s">
        <v>2411</v>
      </c>
      <c r="B2579" t="s">
        <v>2928</v>
      </c>
      <c r="C2579" t="s">
        <v>2677</v>
      </c>
      <c r="D2579">
        <v>5.7637093663932956E-4</v>
      </c>
    </row>
    <row r="2580" spans="1:4" x14ac:dyDescent="0.25">
      <c r="A2580" t="s">
        <v>2411</v>
      </c>
      <c r="B2580" t="s">
        <v>2929</v>
      </c>
      <c r="C2580" t="s">
        <v>2677</v>
      </c>
      <c r="D2580">
        <v>5.9537956477552587E-4</v>
      </c>
    </row>
    <row r="2581" spans="1:4" x14ac:dyDescent="0.25">
      <c r="A2581" t="s">
        <v>2411</v>
      </c>
      <c r="B2581" t="s">
        <v>2930</v>
      </c>
      <c r="C2581" t="s">
        <v>2677</v>
      </c>
      <c r="D2581">
        <v>6.2848629326982643E-4</v>
      </c>
    </row>
    <row r="2582" spans="1:4" x14ac:dyDescent="0.25">
      <c r="A2582" t="s">
        <v>2411</v>
      </c>
      <c r="B2582" t="s">
        <v>2931</v>
      </c>
      <c r="C2582" t="s">
        <v>2677</v>
      </c>
      <c r="D2582">
        <v>3.8248534057661841E-3</v>
      </c>
    </row>
    <row r="2583" spans="1:4" x14ac:dyDescent="0.25">
      <c r="A2583" t="s">
        <v>2411</v>
      </c>
      <c r="B2583" t="s">
        <v>2932</v>
      </c>
      <c r="C2583" t="s">
        <v>2677</v>
      </c>
      <c r="D2583">
        <v>2.4050671602110402E-2</v>
      </c>
    </row>
    <row r="2584" spans="1:4" x14ac:dyDescent="0.25">
      <c r="A2584" t="s">
        <v>2411</v>
      </c>
      <c r="B2584" t="s">
        <v>2933</v>
      </c>
      <c r="C2584" t="s">
        <v>2677</v>
      </c>
      <c r="D2584">
        <v>6.3322724185266258E-2</v>
      </c>
    </row>
    <row r="2585" spans="1:4" x14ac:dyDescent="0.25">
      <c r="A2585" t="s">
        <v>2411</v>
      </c>
      <c r="B2585" t="s">
        <v>2928</v>
      </c>
      <c r="C2585" t="s">
        <v>2681</v>
      </c>
      <c r="D2585">
        <v>1.8258707179210371E-4</v>
      </c>
    </row>
    <row r="2586" spans="1:4" x14ac:dyDescent="0.25">
      <c r="A2586" t="s">
        <v>2411</v>
      </c>
      <c r="B2586" t="s">
        <v>2929</v>
      </c>
      <c r="C2586" t="s">
        <v>2681</v>
      </c>
      <c r="D2586">
        <v>3.2618243655210718E-4</v>
      </c>
    </row>
    <row r="2587" spans="1:4" x14ac:dyDescent="0.25">
      <c r="A2587" t="s">
        <v>2411</v>
      </c>
      <c r="B2587" t="s">
        <v>2930</v>
      </c>
      <c r="C2587" t="s">
        <v>2681</v>
      </c>
      <c r="D2587">
        <v>0</v>
      </c>
    </row>
    <row r="2588" spans="1:4" x14ac:dyDescent="0.25">
      <c r="A2588" t="s">
        <v>2411</v>
      </c>
      <c r="B2588" t="s">
        <v>2931</v>
      </c>
      <c r="C2588" t="s">
        <v>2681</v>
      </c>
      <c r="D2588">
        <v>0</v>
      </c>
    </row>
    <row r="2589" spans="1:4" x14ac:dyDescent="0.25">
      <c r="A2589" t="s">
        <v>2411</v>
      </c>
      <c r="B2589" t="s">
        <v>2932</v>
      </c>
      <c r="C2589" t="s">
        <v>2681</v>
      </c>
      <c r="D2589">
        <v>0</v>
      </c>
    </row>
    <row r="2590" spans="1:4" x14ac:dyDescent="0.25">
      <c r="A2590" t="s">
        <v>2411</v>
      </c>
      <c r="B2590" t="s">
        <v>2933</v>
      </c>
      <c r="C2590" t="s">
        <v>2681</v>
      </c>
      <c r="D2590">
        <v>0</v>
      </c>
    </row>
    <row r="2591" spans="1:4" x14ac:dyDescent="0.25">
      <c r="A2591" t="s">
        <v>2411</v>
      </c>
      <c r="B2591" t="s">
        <v>2928</v>
      </c>
      <c r="C2591" t="s">
        <v>2683</v>
      </c>
    </row>
    <row r="2592" spans="1:4" x14ac:dyDescent="0.25">
      <c r="A2592" t="s">
        <v>2411</v>
      </c>
      <c r="B2592" t="s">
        <v>2929</v>
      </c>
      <c r="C2592" t="s">
        <v>2683</v>
      </c>
    </row>
    <row r="2593" spans="1:4" x14ac:dyDescent="0.25">
      <c r="A2593" t="s">
        <v>2411</v>
      </c>
      <c r="B2593" t="s">
        <v>2930</v>
      </c>
      <c r="C2593" t="s">
        <v>2683</v>
      </c>
    </row>
    <row r="2594" spans="1:4" x14ac:dyDescent="0.25">
      <c r="A2594" t="s">
        <v>2411</v>
      </c>
      <c r="B2594" t="s">
        <v>2931</v>
      </c>
      <c r="C2594" t="s">
        <v>2683</v>
      </c>
    </row>
    <row r="2595" spans="1:4" x14ac:dyDescent="0.25">
      <c r="A2595" t="s">
        <v>2411</v>
      </c>
      <c r="B2595" t="s">
        <v>2932</v>
      </c>
      <c r="C2595" t="s">
        <v>2683</v>
      </c>
    </row>
    <row r="2596" spans="1:4" x14ac:dyDescent="0.25">
      <c r="A2596" t="s">
        <v>2411</v>
      </c>
      <c r="B2596" t="s">
        <v>2933</v>
      </c>
      <c r="C2596" t="s">
        <v>2683</v>
      </c>
    </row>
    <row r="2597" spans="1:4" x14ac:dyDescent="0.25">
      <c r="A2597" t="s">
        <v>2411</v>
      </c>
      <c r="B2597" t="s">
        <v>2928</v>
      </c>
      <c r="C2597" t="s">
        <v>2679</v>
      </c>
    </row>
    <row r="2598" spans="1:4" x14ac:dyDescent="0.25">
      <c r="A2598" t="s">
        <v>2411</v>
      </c>
      <c r="B2598" t="s">
        <v>2929</v>
      </c>
      <c r="C2598" t="s">
        <v>2679</v>
      </c>
    </row>
    <row r="2599" spans="1:4" x14ac:dyDescent="0.25">
      <c r="A2599" t="s">
        <v>2411</v>
      </c>
      <c r="B2599" t="s">
        <v>2930</v>
      </c>
      <c r="C2599" t="s">
        <v>2679</v>
      </c>
    </row>
    <row r="2600" spans="1:4" x14ac:dyDescent="0.25">
      <c r="A2600" t="s">
        <v>2411</v>
      </c>
      <c r="B2600" t="s">
        <v>2931</v>
      </c>
      <c r="C2600" t="s">
        <v>2679</v>
      </c>
    </row>
    <row r="2601" spans="1:4" x14ac:dyDescent="0.25">
      <c r="A2601" t="s">
        <v>2411</v>
      </c>
      <c r="B2601" t="s">
        <v>2932</v>
      </c>
      <c r="C2601" t="s">
        <v>2679</v>
      </c>
    </row>
    <row r="2602" spans="1:4" x14ac:dyDescent="0.25">
      <c r="A2602" t="s">
        <v>2411</v>
      </c>
      <c r="B2602" t="s">
        <v>2933</v>
      </c>
      <c r="C2602" t="s">
        <v>2679</v>
      </c>
    </row>
    <row r="2603" spans="1:4" x14ac:dyDescent="0.25">
      <c r="A2603" t="s">
        <v>2411</v>
      </c>
      <c r="B2603" t="s">
        <v>2928</v>
      </c>
      <c r="C2603" t="s">
        <v>139</v>
      </c>
      <c r="D2603">
        <v>4.8445455704297001E-4</v>
      </c>
    </row>
    <row r="2604" spans="1:4" x14ac:dyDescent="0.25">
      <c r="A2604" t="s">
        <v>2411</v>
      </c>
      <c r="B2604" t="s">
        <v>2929</v>
      </c>
      <c r="C2604" t="s">
        <v>139</v>
      </c>
      <c r="D2604">
        <v>5.7378137061119038E-4</v>
      </c>
    </row>
    <row r="2605" spans="1:4" x14ac:dyDescent="0.25">
      <c r="A2605" t="s">
        <v>2411</v>
      </c>
      <c r="B2605" t="s">
        <v>2930</v>
      </c>
      <c r="C2605" t="s">
        <v>139</v>
      </c>
      <c r="D2605">
        <v>6.2114884918722864E-4</v>
      </c>
    </row>
    <row r="2606" spans="1:4" x14ac:dyDescent="0.25">
      <c r="A2606" t="s">
        <v>2411</v>
      </c>
      <c r="B2606" t="s">
        <v>2931</v>
      </c>
      <c r="C2606" t="s">
        <v>139</v>
      </c>
      <c r="D2606">
        <v>3.2031434074963603E-3</v>
      </c>
    </row>
    <row r="2607" spans="1:4" x14ac:dyDescent="0.25">
      <c r="A2607" t="s">
        <v>2411</v>
      </c>
      <c r="B2607" t="s">
        <v>2932</v>
      </c>
      <c r="C2607" t="s">
        <v>139</v>
      </c>
      <c r="D2607">
        <v>8.3824025725695462E-3</v>
      </c>
    </row>
    <row r="2608" spans="1:4" x14ac:dyDescent="0.25">
      <c r="A2608" t="s">
        <v>2411</v>
      </c>
      <c r="B2608" t="s">
        <v>2933</v>
      </c>
      <c r="C2608" t="s">
        <v>139</v>
      </c>
      <c r="D2608">
        <v>9.4941156886630424E-3</v>
      </c>
    </row>
    <row r="2609" spans="1:4" x14ac:dyDescent="0.25">
      <c r="A2609" t="s">
        <v>2412</v>
      </c>
      <c r="B2609" t="s">
        <v>2928</v>
      </c>
      <c r="C2609" t="s">
        <v>775</v>
      </c>
      <c r="D2609">
        <v>2.1504262912595742E-3</v>
      </c>
    </row>
    <row r="2610" spans="1:4" x14ac:dyDescent="0.25">
      <c r="A2610" t="s">
        <v>2412</v>
      </c>
      <c r="B2610" t="s">
        <v>2929</v>
      </c>
      <c r="C2610" t="s">
        <v>775</v>
      </c>
      <c r="D2610">
        <v>3.0781447198135392E-3</v>
      </c>
    </row>
    <row r="2611" spans="1:4" x14ac:dyDescent="0.25">
      <c r="A2611" t="s">
        <v>2412</v>
      </c>
      <c r="B2611" t="s">
        <v>2930</v>
      </c>
      <c r="C2611" t="s">
        <v>775</v>
      </c>
      <c r="D2611">
        <v>3.3823354515486924E-2</v>
      </c>
    </row>
    <row r="2612" spans="1:4" x14ac:dyDescent="0.25">
      <c r="A2612" t="s">
        <v>2412</v>
      </c>
      <c r="B2612" t="s">
        <v>2931</v>
      </c>
      <c r="C2612" t="s">
        <v>775</v>
      </c>
      <c r="D2612">
        <v>0.10204424275472021</v>
      </c>
    </row>
    <row r="2613" spans="1:4" x14ac:dyDescent="0.25">
      <c r="A2613" t="s">
        <v>2412</v>
      </c>
      <c r="B2613" t="s">
        <v>2932</v>
      </c>
      <c r="C2613" t="s">
        <v>775</v>
      </c>
      <c r="D2613">
        <v>0.1543370980217007</v>
      </c>
    </row>
    <row r="2614" spans="1:4" x14ac:dyDescent="0.25">
      <c r="A2614" t="s">
        <v>2412</v>
      </c>
      <c r="B2614" t="s">
        <v>2933</v>
      </c>
      <c r="C2614" t="s">
        <v>775</v>
      </c>
      <c r="D2614">
        <v>0.36117151796028757</v>
      </c>
    </row>
    <row r="2615" spans="1:4" x14ac:dyDescent="0.25">
      <c r="A2615" t="s">
        <v>2412</v>
      </c>
      <c r="B2615" t="s">
        <v>2928</v>
      </c>
      <c r="C2615" t="s">
        <v>2680</v>
      </c>
    </row>
    <row r="2616" spans="1:4" x14ac:dyDescent="0.25">
      <c r="A2616" t="s">
        <v>2412</v>
      </c>
      <c r="B2616" t="s">
        <v>2929</v>
      </c>
      <c r="C2616" t="s">
        <v>2680</v>
      </c>
    </row>
    <row r="2617" spans="1:4" x14ac:dyDescent="0.25">
      <c r="A2617" t="s">
        <v>2412</v>
      </c>
      <c r="B2617" t="s">
        <v>2930</v>
      </c>
      <c r="C2617" t="s">
        <v>2680</v>
      </c>
    </row>
    <row r="2618" spans="1:4" x14ac:dyDescent="0.25">
      <c r="A2618" t="s">
        <v>2412</v>
      </c>
      <c r="B2618" t="s">
        <v>2931</v>
      </c>
      <c r="C2618" t="s">
        <v>2680</v>
      </c>
    </row>
    <row r="2619" spans="1:4" x14ac:dyDescent="0.25">
      <c r="A2619" t="s">
        <v>2412</v>
      </c>
      <c r="B2619" t="s">
        <v>2932</v>
      </c>
      <c r="C2619" t="s">
        <v>2680</v>
      </c>
    </row>
    <row r="2620" spans="1:4" x14ac:dyDescent="0.25">
      <c r="A2620" t="s">
        <v>2412</v>
      </c>
      <c r="B2620" t="s">
        <v>2933</v>
      </c>
      <c r="C2620" t="s">
        <v>2680</v>
      </c>
    </row>
    <row r="2621" spans="1:4" x14ac:dyDescent="0.25">
      <c r="A2621" t="s">
        <v>2412</v>
      </c>
      <c r="B2621" t="s">
        <v>2928</v>
      </c>
      <c r="C2621" t="s">
        <v>2678</v>
      </c>
    </row>
    <row r="2622" spans="1:4" x14ac:dyDescent="0.25">
      <c r="A2622" t="s">
        <v>2412</v>
      </c>
      <c r="B2622" t="s">
        <v>2929</v>
      </c>
      <c r="C2622" t="s">
        <v>2678</v>
      </c>
    </row>
    <row r="2623" spans="1:4" x14ac:dyDescent="0.25">
      <c r="A2623" t="s">
        <v>2412</v>
      </c>
      <c r="B2623" t="s">
        <v>2930</v>
      </c>
      <c r="C2623" t="s">
        <v>2678</v>
      </c>
    </row>
    <row r="2624" spans="1:4" x14ac:dyDescent="0.25">
      <c r="A2624" t="s">
        <v>2412</v>
      </c>
      <c r="B2624" t="s">
        <v>2931</v>
      </c>
      <c r="C2624" t="s">
        <v>2678</v>
      </c>
    </row>
    <row r="2625" spans="1:4" x14ac:dyDescent="0.25">
      <c r="A2625" t="s">
        <v>2412</v>
      </c>
      <c r="B2625" t="s">
        <v>2932</v>
      </c>
      <c r="C2625" t="s">
        <v>2678</v>
      </c>
    </row>
    <row r="2626" spans="1:4" x14ac:dyDescent="0.25">
      <c r="A2626" t="s">
        <v>2412</v>
      </c>
      <c r="B2626" t="s">
        <v>2933</v>
      </c>
      <c r="C2626" t="s">
        <v>2678</v>
      </c>
    </row>
    <row r="2627" spans="1:4" x14ac:dyDescent="0.25">
      <c r="A2627" t="s">
        <v>2412</v>
      </c>
      <c r="B2627" t="s">
        <v>2928</v>
      </c>
      <c r="C2627" t="s">
        <v>2686</v>
      </c>
      <c r="D2627">
        <v>1.1388154897667707E-4</v>
      </c>
    </row>
    <row r="2628" spans="1:4" x14ac:dyDescent="0.25">
      <c r="A2628" t="s">
        <v>2412</v>
      </c>
      <c r="B2628" t="s">
        <v>2929</v>
      </c>
      <c r="C2628" t="s">
        <v>2686</v>
      </c>
      <c r="D2628">
        <v>0</v>
      </c>
    </row>
    <row r="2629" spans="1:4" x14ac:dyDescent="0.25">
      <c r="A2629" t="s">
        <v>2412</v>
      </c>
      <c r="B2629" t="s">
        <v>2930</v>
      </c>
      <c r="C2629" t="s">
        <v>2686</v>
      </c>
      <c r="D2629">
        <v>0</v>
      </c>
    </row>
    <row r="2630" spans="1:4" x14ac:dyDescent="0.25">
      <c r="A2630" t="s">
        <v>2412</v>
      </c>
      <c r="B2630" t="s">
        <v>2931</v>
      </c>
      <c r="C2630" t="s">
        <v>2686</v>
      </c>
      <c r="D2630">
        <v>0</v>
      </c>
    </row>
    <row r="2631" spans="1:4" x14ac:dyDescent="0.25">
      <c r="A2631" t="s">
        <v>2412</v>
      </c>
      <c r="B2631" t="s">
        <v>2932</v>
      </c>
      <c r="C2631" t="s">
        <v>2686</v>
      </c>
      <c r="D2631">
        <v>0</v>
      </c>
    </row>
    <row r="2632" spans="1:4" x14ac:dyDescent="0.25">
      <c r="A2632" t="s">
        <v>2412</v>
      </c>
      <c r="B2632" t="s">
        <v>2933</v>
      </c>
      <c r="C2632" t="s">
        <v>2686</v>
      </c>
      <c r="D2632">
        <v>0</v>
      </c>
    </row>
    <row r="2633" spans="1:4" x14ac:dyDescent="0.25">
      <c r="A2633" t="s">
        <v>2412</v>
      </c>
      <c r="B2633" t="s">
        <v>2928</v>
      </c>
      <c r="C2633" t="s">
        <v>2682</v>
      </c>
      <c r="D2633">
        <v>7.6046158934012364E-5</v>
      </c>
    </row>
    <row r="2634" spans="1:4" x14ac:dyDescent="0.25">
      <c r="A2634" t="s">
        <v>2412</v>
      </c>
      <c r="B2634" t="s">
        <v>2929</v>
      </c>
      <c r="C2634" t="s">
        <v>2682</v>
      </c>
      <c r="D2634">
        <v>5.388703873972807E-4</v>
      </c>
    </row>
    <row r="2635" spans="1:4" x14ac:dyDescent="0.25">
      <c r="A2635" t="s">
        <v>2412</v>
      </c>
      <c r="B2635" t="s">
        <v>2930</v>
      </c>
      <c r="C2635" t="s">
        <v>2682</v>
      </c>
      <c r="D2635">
        <v>8.3506880784247966E-4</v>
      </c>
    </row>
    <row r="2636" spans="1:4" x14ac:dyDescent="0.25">
      <c r="A2636" t="s">
        <v>2412</v>
      </c>
      <c r="B2636" t="s">
        <v>2931</v>
      </c>
      <c r="C2636" t="s">
        <v>2682</v>
      </c>
      <c r="D2636">
        <v>0</v>
      </c>
    </row>
    <row r="2637" spans="1:4" x14ac:dyDescent="0.25">
      <c r="A2637" t="s">
        <v>2412</v>
      </c>
      <c r="B2637" t="s">
        <v>2932</v>
      </c>
      <c r="C2637" t="s">
        <v>2682</v>
      </c>
      <c r="D2637">
        <v>0</v>
      </c>
    </row>
    <row r="2638" spans="1:4" x14ac:dyDescent="0.25">
      <c r="A2638" t="s">
        <v>2412</v>
      </c>
      <c r="B2638" t="s">
        <v>2933</v>
      </c>
      <c r="C2638" t="s">
        <v>2682</v>
      </c>
      <c r="D2638">
        <v>0</v>
      </c>
    </row>
    <row r="2639" spans="1:4" x14ac:dyDescent="0.25">
      <c r="A2639" t="s">
        <v>2412</v>
      </c>
      <c r="B2639" t="s">
        <v>2928</v>
      </c>
      <c r="C2639" t="s">
        <v>137</v>
      </c>
    </row>
    <row r="2640" spans="1:4" x14ac:dyDescent="0.25">
      <c r="A2640" t="s">
        <v>2412</v>
      </c>
      <c r="B2640" t="s">
        <v>2929</v>
      </c>
      <c r="C2640" t="s">
        <v>137</v>
      </c>
    </row>
    <row r="2641" spans="1:4" x14ac:dyDescent="0.25">
      <c r="A2641" t="s">
        <v>2412</v>
      </c>
      <c r="B2641" t="s">
        <v>2930</v>
      </c>
      <c r="C2641" t="s">
        <v>137</v>
      </c>
    </row>
    <row r="2642" spans="1:4" x14ac:dyDescent="0.25">
      <c r="A2642" t="s">
        <v>2412</v>
      </c>
      <c r="B2642" t="s">
        <v>2931</v>
      </c>
      <c r="C2642" t="s">
        <v>137</v>
      </c>
    </row>
    <row r="2643" spans="1:4" x14ac:dyDescent="0.25">
      <c r="A2643" t="s">
        <v>2412</v>
      </c>
      <c r="B2643" t="s">
        <v>2932</v>
      </c>
      <c r="C2643" t="s">
        <v>137</v>
      </c>
    </row>
    <row r="2644" spans="1:4" x14ac:dyDescent="0.25">
      <c r="A2644" t="s">
        <v>2412</v>
      </c>
      <c r="B2644" t="s">
        <v>2933</v>
      </c>
      <c r="C2644" t="s">
        <v>137</v>
      </c>
    </row>
    <row r="2645" spans="1:4" x14ac:dyDescent="0.25">
      <c r="A2645" t="s">
        <v>2412</v>
      </c>
      <c r="B2645" t="s">
        <v>2928</v>
      </c>
      <c r="C2645" t="s">
        <v>2677</v>
      </c>
    </row>
    <row r="2646" spans="1:4" x14ac:dyDescent="0.25">
      <c r="A2646" t="s">
        <v>2412</v>
      </c>
      <c r="B2646" t="s">
        <v>2929</v>
      </c>
      <c r="C2646" t="s">
        <v>2677</v>
      </c>
    </row>
    <row r="2647" spans="1:4" x14ac:dyDescent="0.25">
      <c r="A2647" t="s">
        <v>2412</v>
      </c>
      <c r="B2647" t="s">
        <v>2930</v>
      </c>
      <c r="C2647" t="s">
        <v>2677</v>
      </c>
    </row>
    <row r="2648" spans="1:4" x14ac:dyDescent="0.25">
      <c r="A2648" t="s">
        <v>2412</v>
      </c>
      <c r="B2648" t="s">
        <v>2931</v>
      </c>
      <c r="C2648" t="s">
        <v>2677</v>
      </c>
    </row>
    <row r="2649" spans="1:4" x14ac:dyDescent="0.25">
      <c r="A2649" t="s">
        <v>2412</v>
      </c>
      <c r="B2649" t="s">
        <v>2932</v>
      </c>
      <c r="C2649" t="s">
        <v>2677</v>
      </c>
    </row>
    <row r="2650" spans="1:4" x14ac:dyDescent="0.25">
      <c r="A2650" t="s">
        <v>2412</v>
      </c>
      <c r="B2650" t="s">
        <v>2933</v>
      </c>
      <c r="C2650" t="s">
        <v>2677</v>
      </c>
    </row>
    <row r="2651" spans="1:4" x14ac:dyDescent="0.25">
      <c r="A2651" t="s">
        <v>2412</v>
      </c>
      <c r="B2651" t="s">
        <v>2928</v>
      </c>
      <c r="C2651" t="s">
        <v>2681</v>
      </c>
      <c r="D2651">
        <v>1.0808512564872473E-3</v>
      </c>
    </row>
    <row r="2652" spans="1:4" x14ac:dyDescent="0.25">
      <c r="A2652" t="s">
        <v>2412</v>
      </c>
      <c r="B2652" t="s">
        <v>2929</v>
      </c>
      <c r="C2652" t="s">
        <v>2681</v>
      </c>
      <c r="D2652">
        <v>1.4797784889338801E-3</v>
      </c>
    </row>
    <row r="2653" spans="1:4" x14ac:dyDescent="0.25">
      <c r="A2653" t="s">
        <v>2412</v>
      </c>
      <c r="B2653" t="s">
        <v>2930</v>
      </c>
      <c r="C2653" t="s">
        <v>2681</v>
      </c>
      <c r="D2653">
        <v>3.3882917379244389E-4</v>
      </c>
    </row>
    <row r="2654" spans="1:4" x14ac:dyDescent="0.25">
      <c r="A2654" t="s">
        <v>2412</v>
      </c>
      <c r="B2654" t="s">
        <v>2931</v>
      </c>
      <c r="C2654" t="s">
        <v>2681</v>
      </c>
      <c r="D2654">
        <v>0</v>
      </c>
    </row>
    <row r="2655" spans="1:4" x14ac:dyDescent="0.25">
      <c r="A2655" t="s">
        <v>2412</v>
      </c>
      <c r="B2655" t="s">
        <v>2932</v>
      </c>
      <c r="C2655" t="s">
        <v>2681</v>
      </c>
      <c r="D2655">
        <v>0</v>
      </c>
    </row>
    <row r="2656" spans="1:4" x14ac:dyDescent="0.25">
      <c r="A2656" t="s">
        <v>2412</v>
      </c>
      <c r="B2656" t="s">
        <v>2933</v>
      </c>
      <c r="C2656" t="s">
        <v>2681</v>
      </c>
      <c r="D2656">
        <v>3.0212199221809719E-2</v>
      </c>
    </row>
    <row r="2657" spans="1:4" x14ac:dyDescent="0.25">
      <c r="A2657" t="s">
        <v>2412</v>
      </c>
      <c r="B2657" t="s">
        <v>2928</v>
      </c>
      <c r="C2657" t="s">
        <v>2683</v>
      </c>
      <c r="D2657">
        <v>3.2734225391167636E-3</v>
      </c>
    </row>
    <row r="2658" spans="1:4" x14ac:dyDescent="0.25">
      <c r="A2658" t="s">
        <v>2412</v>
      </c>
      <c r="B2658" t="s">
        <v>2929</v>
      </c>
      <c r="C2658" t="s">
        <v>2683</v>
      </c>
      <c r="D2658">
        <v>3.6210339636764451E-3</v>
      </c>
    </row>
    <row r="2659" spans="1:4" x14ac:dyDescent="0.25">
      <c r="A2659" t="s">
        <v>2412</v>
      </c>
      <c r="B2659" t="s">
        <v>2930</v>
      </c>
      <c r="C2659" t="s">
        <v>2683</v>
      </c>
      <c r="D2659">
        <v>1.6317843576887228E-2</v>
      </c>
    </row>
    <row r="2660" spans="1:4" x14ac:dyDescent="0.25">
      <c r="A2660" t="s">
        <v>2412</v>
      </c>
      <c r="B2660" t="s">
        <v>2931</v>
      </c>
      <c r="C2660" t="s">
        <v>2683</v>
      </c>
      <c r="D2660">
        <v>0.25884409420672894</v>
      </c>
    </row>
    <row r="2661" spans="1:4" x14ac:dyDescent="0.25">
      <c r="A2661" t="s">
        <v>2412</v>
      </c>
      <c r="B2661" t="s">
        <v>2932</v>
      </c>
      <c r="C2661" t="s">
        <v>2683</v>
      </c>
      <c r="D2661">
        <v>0.12380996749058573</v>
      </c>
    </row>
    <row r="2662" spans="1:4" x14ac:dyDescent="0.25">
      <c r="A2662" t="s">
        <v>2412</v>
      </c>
      <c r="B2662" t="s">
        <v>2933</v>
      </c>
      <c r="C2662" t="s">
        <v>2683</v>
      </c>
      <c r="D2662">
        <v>0</v>
      </c>
    </row>
    <row r="2663" spans="1:4" x14ac:dyDescent="0.25">
      <c r="A2663" t="s">
        <v>2412</v>
      </c>
      <c r="B2663" t="s">
        <v>2928</v>
      </c>
      <c r="C2663" t="s">
        <v>2679</v>
      </c>
    </row>
    <row r="2664" spans="1:4" x14ac:dyDescent="0.25">
      <c r="A2664" t="s">
        <v>2412</v>
      </c>
      <c r="B2664" t="s">
        <v>2929</v>
      </c>
      <c r="C2664" t="s">
        <v>2679</v>
      </c>
    </row>
    <row r="2665" spans="1:4" x14ac:dyDescent="0.25">
      <c r="A2665" t="s">
        <v>2412</v>
      </c>
      <c r="B2665" t="s">
        <v>2930</v>
      </c>
      <c r="C2665" t="s">
        <v>2679</v>
      </c>
    </row>
    <row r="2666" spans="1:4" x14ac:dyDescent="0.25">
      <c r="A2666" t="s">
        <v>2412</v>
      </c>
      <c r="B2666" t="s">
        <v>2931</v>
      </c>
      <c r="C2666" t="s">
        <v>2679</v>
      </c>
    </row>
    <row r="2667" spans="1:4" x14ac:dyDescent="0.25">
      <c r="A2667" t="s">
        <v>2412</v>
      </c>
      <c r="B2667" t="s">
        <v>2932</v>
      </c>
      <c r="C2667" t="s">
        <v>2679</v>
      </c>
    </row>
    <row r="2668" spans="1:4" x14ac:dyDescent="0.25">
      <c r="A2668" t="s">
        <v>2412</v>
      </c>
      <c r="B2668" t="s">
        <v>2933</v>
      </c>
      <c r="C2668" t="s">
        <v>2679</v>
      </c>
    </row>
    <row r="2669" spans="1:4" x14ac:dyDescent="0.25">
      <c r="A2669" t="s">
        <v>2412</v>
      </c>
      <c r="B2669" t="s">
        <v>2928</v>
      </c>
      <c r="C2669" t="s">
        <v>139</v>
      </c>
      <c r="D2669">
        <v>9.6821181761397746E-4</v>
      </c>
    </row>
    <row r="2670" spans="1:4" x14ac:dyDescent="0.25">
      <c r="A2670" t="s">
        <v>2412</v>
      </c>
      <c r="B2670" t="s">
        <v>2929</v>
      </c>
      <c r="C2670" t="s">
        <v>139</v>
      </c>
      <c r="D2670">
        <v>1.7942220118711959E-3</v>
      </c>
    </row>
    <row r="2671" spans="1:4" x14ac:dyDescent="0.25">
      <c r="A2671" t="s">
        <v>2412</v>
      </c>
      <c r="B2671" t="s">
        <v>2930</v>
      </c>
      <c r="C2671" t="s">
        <v>139</v>
      </c>
      <c r="D2671">
        <v>3.6159947050654218E-3</v>
      </c>
    </row>
    <row r="2672" spans="1:4" x14ac:dyDescent="0.25">
      <c r="A2672" t="s">
        <v>2412</v>
      </c>
      <c r="B2672" t="s">
        <v>2931</v>
      </c>
      <c r="C2672" t="s">
        <v>139</v>
      </c>
      <c r="D2672">
        <v>1.6844013274194741E-2</v>
      </c>
    </row>
    <row r="2673" spans="1:4" x14ac:dyDescent="0.25">
      <c r="A2673" t="s">
        <v>2412</v>
      </c>
      <c r="B2673" t="s">
        <v>2932</v>
      </c>
      <c r="C2673" t="s">
        <v>139</v>
      </c>
      <c r="D2673">
        <v>1.9759609477525648E-2</v>
      </c>
    </row>
    <row r="2674" spans="1:4" x14ac:dyDescent="0.25">
      <c r="A2674" t="s">
        <v>2412</v>
      </c>
      <c r="B2674" t="s">
        <v>2933</v>
      </c>
      <c r="C2674" t="s">
        <v>139</v>
      </c>
      <c r="D2674">
        <v>5.8443357819608695E-2</v>
      </c>
    </row>
    <row r="2675" spans="1:4" x14ac:dyDescent="0.25">
      <c r="A2675" t="s">
        <v>2413</v>
      </c>
      <c r="B2675" t="s">
        <v>2928</v>
      </c>
      <c r="C2675" t="s">
        <v>775</v>
      </c>
      <c r="D2675">
        <v>1.6979317454854557E-3</v>
      </c>
    </row>
    <row r="2676" spans="1:4" x14ac:dyDescent="0.25">
      <c r="A2676" t="s">
        <v>2413</v>
      </c>
      <c r="B2676" t="s">
        <v>2929</v>
      </c>
      <c r="C2676" t="s">
        <v>775</v>
      </c>
      <c r="D2676">
        <v>6.2847892536608803E-3</v>
      </c>
    </row>
    <row r="2677" spans="1:4" x14ac:dyDescent="0.25">
      <c r="A2677" t="s">
        <v>2413</v>
      </c>
      <c r="B2677" t="s">
        <v>2930</v>
      </c>
      <c r="C2677" t="s">
        <v>775</v>
      </c>
      <c r="D2677">
        <v>1.0597178262916968E-2</v>
      </c>
    </row>
    <row r="2678" spans="1:4" x14ac:dyDescent="0.25">
      <c r="A2678" t="s">
        <v>2413</v>
      </c>
      <c r="B2678" t="s">
        <v>2931</v>
      </c>
      <c r="C2678" t="s">
        <v>775</v>
      </c>
      <c r="D2678">
        <v>0</v>
      </c>
    </row>
    <row r="2679" spans="1:4" x14ac:dyDescent="0.25">
      <c r="A2679" t="s">
        <v>2413</v>
      </c>
      <c r="B2679" t="s">
        <v>2932</v>
      </c>
      <c r="C2679" t="s">
        <v>775</v>
      </c>
      <c r="D2679">
        <v>0</v>
      </c>
    </row>
    <row r="2680" spans="1:4" x14ac:dyDescent="0.25">
      <c r="A2680" t="s">
        <v>2413</v>
      </c>
      <c r="B2680" t="s">
        <v>2933</v>
      </c>
      <c r="C2680" t="s">
        <v>775</v>
      </c>
      <c r="D2680">
        <v>0</v>
      </c>
    </row>
    <row r="2681" spans="1:4" x14ac:dyDescent="0.25">
      <c r="A2681" t="s">
        <v>2413</v>
      </c>
      <c r="B2681" t="s">
        <v>2928</v>
      </c>
      <c r="C2681" t="s">
        <v>2680</v>
      </c>
      <c r="D2681">
        <v>1.3928608486245921E-3</v>
      </c>
    </row>
    <row r="2682" spans="1:4" x14ac:dyDescent="0.25">
      <c r="A2682" t="s">
        <v>2413</v>
      </c>
      <c r="B2682" t="s">
        <v>2929</v>
      </c>
      <c r="C2682" t="s">
        <v>2680</v>
      </c>
      <c r="D2682">
        <v>0</v>
      </c>
    </row>
    <row r="2683" spans="1:4" x14ac:dyDescent="0.25">
      <c r="A2683" t="s">
        <v>2413</v>
      </c>
      <c r="B2683" t="s">
        <v>2930</v>
      </c>
      <c r="C2683" t="s">
        <v>2680</v>
      </c>
      <c r="D2683">
        <v>0</v>
      </c>
    </row>
    <row r="2684" spans="1:4" x14ac:dyDescent="0.25">
      <c r="A2684" t="s">
        <v>2413</v>
      </c>
      <c r="B2684" t="s">
        <v>2931</v>
      </c>
      <c r="C2684" t="s">
        <v>2680</v>
      </c>
      <c r="D2684">
        <v>0</v>
      </c>
    </row>
    <row r="2685" spans="1:4" x14ac:dyDescent="0.25">
      <c r="A2685" t="s">
        <v>2413</v>
      </c>
      <c r="B2685" t="s">
        <v>2932</v>
      </c>
      <c r="C2685" t="s">
        <v>2680</v>
      </c>
      <c r="D2685">
        <v>0</v>
      </c>
    </row>
    <row r="2686" spans="1:4" x14ac:dyDescent="0.25">
      <c r="A2686" t="s">
        <v>2413</v>
      </c>
      <c r="B2686" t="s">
        <v>2933</v>
      </c>
      <c r="C2686" t="s">
        <v>2680</v>
      </c>
      <c r="D2686">
        <v>0</v>
      </c>
    </row>
    <row r="2687" spans="1:4" x14ac:dyDescent="0.25">
      <c r="A2687" t="s">
        <v>2413</v>
      </c>
      <c r="B2687" t="s">
        <v>2928</v>
      </c>
      <c r="C2687" t="s">
        <v>2678</v>
      </c>
      <c r="D2687">
        <v>1.3353959552931205E-3</v>
      </c>
    </row>
    <row r="2688" spans="1:4" x14ac:dyDescent="0.25">
      <c r="A2688" t="s">
        <v>2413</v>
      </c>
      <c r="B2688" t="s">
        <v>2929</v>
      </c>
      <c r="C2688" t="s">
        <v>2678</v>
      </c>
      <c r="D2688">
        <v>1.1116104515838817E-3</v>
      </c>
    </row>
    <row r="2689" spans="1:4" x14ac:dyDescent="0.25">
      <c r="A2689" t="s">
        <v>2413</v>
      </c>
      <c r="B2689" t="s">
        <v>2930</v>
      </c>
      <c r="C2689" t="s">
        <v>2678</v>
      </c>
      <c r="D2689">
        <v>1.1944571921918626E-3</v>
      </c>
    </row>
    <row r="2690" spans="1:4" x14ac:dyDescent="0.25">
      <c r="A2690" t="s">
        <v>2413</v>
      </c>
      <c r="B2690" t="s">
        <v>2931</v>
      </c>
      <c r="C2690" t="s">
        <v>2678</v>
      </c>
      <c r="D2690">
        <v>1.9826899075010965E-2</v>
      </c>
    </row>
    <row r="2691" spans="1:4" x14ac:dyDescent="0.25">
      <c r="A2691" t="s">
        <v>2413</v>
      </c>
      <c r="B2691" t="s">
        <v>2932</v>
      </c>
      <c r="C2691" t="s">
        <v>2678</v>
      </c>
      <c r="D2691">
        <v>3.128641758702537E-2</v>
      </c>
    </row>
    <row r="2692" spans="1:4" x14ac:dyDescent="0.25">
      <c r="A2692" t="s">
        <v>2413</v>
      </c>
      <c r="B2692" t="s">
        <v>2933</v>
      </c>
      <c r="C2692" t="s">
        <v>2678</v>
      </c>
      <c r="D2692">
        <v>1.0775361216377108E-2</v>
      </c>
    </row>
    <row r="2693" spans="1:4" x14ac:dyDescent="0.25">
      <c r="A2693" t="s">
        <v>2413</v>
      </c>
      <c r="B2693" t="s">
        <v>2928</v>
      </c>
      <c r="C2693" t="s">
        <v>2686</v>
      </c>
      <c r="D2693">
        <v>2.0464051723144107E-4</v>
      </c>
    </row>
    <row r="2694" spans="1:4" x14ac:dyDescent="0.25">
      <c r="A2694" t="s">
        <v>2413</v>
      </c>
      <c r="B2694" t="s">
        <v>2929</v>
      </c>
      <c r="C2694" t="s">
        <v>2686</v>
      </c>
      <c r="D2694">
        <v>3.5013816825950005E-3</v>
      </c>
    </row>
    <row r="2695" spans="1:4" x14ac:dyDescent="0.25">
      <c r="A2695" t="s">
        <v>2413</v>
      </c>
      <c r="B2695" t="s">
        <v>2930</v>
      </c>
      <c r="C2695" t="s">
        <v>2686</v>
      </c>
      <c r="D2695">
        <v>0</v>
      </c>
    </row>
    <row r="2696" spans="1:4" x14ac:dyDescent="0.25">
      <c r="A2696" t="s">
        <v>2413</v>
      </c>
      <c r="B2696" t="s">
        <v>2931</v>
      </c>
      <c r="C2696" t="s">
        <v>2686</v>
      </c>
      <c r="D2696">
        <v>0</v>
      </c>
    </row>
    <row r="2697" spans="1:4" x14ac:dyDescent="0.25">
      <c r="A2697" t="s">
        <v>2413</v>
      </c>
      <c r="B2697" t="s">
        <v>2932</v>
      </c>
      <c r="C2697" t="s">
        <v>2686</v>
      </c>
      <c r="D2697">
        <v>0</v>
      </c>
    </row>
    <row r="2698" spans="1:4" x14ac:dyDescent="0.25">
      <c r="A2698" t="s">
        <v>2413</v>
      </c>
      <c r="B2698" t="s">
        <v>2933</v>
      </c>
      <c r="C2698" t="s">
        <v>2686</v>
      </c>
      <c r="D2698">
        <v>0</v>
      </c>
    </row>
    <row r="2699" spans="1:4" x14ac:dyDescent="0.25">
      <c r="A2699" t="s">
        <v>2413</v>
      </c>
      <c r="B2699" t="s">
        <v>2928</v>
      </c>
      <c r="C2699" t="s">
        <v>2682</v>
      </c>
      <c r="D2699">
        <v>4.0221584467690024E-4</v>
      </c>
    </row>
    <row r="2700" spans="1:4" x14ac:dyDescent="0.25">
      <c r="A2700" t="s">
        <v>2413</v>
      </c>
      <c r="B2700" t="s">
        <v>2929</v>
      </c>
      <c r="C2700" t="s">
        <v>2682</v>
      </c>
      <c r="D2700">
        <v>8.1892638542104034E-4</v>
      </c>
    </row>
    <row r="2701" spans="1:4" x14ac:dyDescent="0.25">
      <c r="A2701" t="s">
        <v>2413</v>
      </c>
      <c r="B2701" t="s">
        <v>2930</v>
      </c>
      <c r="C2701" t="s">
        <v>2682</v>
      </c>
      <c r="D2701">
        <v>1.2235749396898399E-3</v>
      </c>
    </row>
    <row r="2702" spans="1:4" x14ac:dyDescent="0.25">
      <c r="A2702" t="s">
        <v>2413</v>
      </c>
      <c r="B2702" t="s">
        <v>2931</v>
      </c>
      <c r="C2702" t="s">
        <v>2682</v>
      </c>
      <c r="D2702">
        <v>1.6865573507280017E-3</v>
      </c>
    </row>
    <row r="2703" spans="1:4" x14ac:dyDescent="0.25">
      <c r="A2703" t="s">
        <v>2413</v>
      </c>
      <c r="B2703" t="s">
        <v>2932</v>
      </c>
      <c r="C2703" t="s">
        <v>2682</v>
      </c>
      <c r="D2703">
        <v>2.9083183763447453E-3</v>
      </c>
    </row>
    <row r="2704" spans="1:4" x14ac:dyDescent="0.25">
      <c r="A2704" t="s">
        <v>2413</v>
      </c>
      <c r="B2704" t="s">
        <v>2933</v>
      </c>
      <c r="C2704" t="s">
        <v>2682</v>
      </c>
      <c r="D2704">
        <v>2.3240185437005366E-2</v>
      </c>
    </row>
    <row r="2705" spans="1:4" x14ac:dyDescent="0.25">
      <c r="A2705" t="s">
        <v>2413</v>
      </c>
      <c r="B2705" t="s">
        <v>2928</v>
      </c>
      <c r="C2705" t="s">
        <v>137</v>
      </c>
      <c r="D2705">
        <v>1.0403950033555685E-4</v>
      </c>
    </row>
    <row r="2706" spans="1:4" x14ac:dyDescent="0.25">
      <c r="A2706" t="s">
        <v>2413</v>
      </c>
      <c r="B2706" t="s">
        <v>2929</v>
      </c>
      <c r="C2706" t="s">
        <v>137</v>
      </c>
      <c r="D2706">
        <v>0</v>
      </c>
    </row>
    <row r="2707" spans="1:4" x14ac:dyDescent="0.25">
      <c r="A2707" t="s">
        <v>2413</v>
      </c>
      <c r="B2707" t="s">
        <v>2930</v>
      </c>
      <c r="C2707" t="s">
        <v>137</v>
      </c>
      <c r="D2707">
        <v>0</v>
      </c>
    </row>
    <row r="2708" spans="1:4" x14ac:dyDescent="0.25">
      <c r="A2708" t="s">
        <v>2413</v>
      </c>
      <c r="B2708" t="s">
        <v>2931</v>
      </c>
      <c r="C2708" t="s">
        <v>137</v>
      </c>
      <c r="D2708">
        <v>0</v>
      </c>
    </row>
    <row r="2709" spans="1:4" x14ac:dyDescent="0.25">
      <c r="A2709" t="s">
        <v>2413</v>
      </c>
      <c r="B2709" t="s">
        <v>2932</v>
      </c>
      <c r="C2709" t="s">
        <v>137</v>
      </c>
      <c r="D2709">
        <v>0</v>
      </c>
    </row>
    <row r="2710" spans="1:4" x14ac:dyDescent="0.25">
      <c r="A2710" t="s">
        <v>2413</v>
      </c>
      <c r="B2710" t="s">
        <v>2933</v>
      </c>
      <c r="C2710" t="s">
        <v>137</v>
      </c>
      <c r="D2710">
        <v>0</v>
      </c>
    </row>
    <row r="2711" spans="1:4" x14ac:dyDescent="0.25">
      <c r="A2711" t="s">
        <v>2413</v>
      </c>
      <c r="B2711" t="s">
        <v>2928</v>
      </c>
      <c r="C2711" t="s">
        <v>2677</v>
      </c>
      <c r="D2711">
        <v>1.7918669853621816E-3</v>
      </c>
    </row>
    <row r="2712" spans="1:4" x14ac:dyDescent="0.25">
      <c r="A2712" t="s">
        <v>2413</v>
      </c>
      <c r="B2712" t="s">
        <v>2929</v>
      </c>
      <c r="C2712" t="s">
        <v>2677</v>
      </c>
      <c r="D2712">
        <v>1.9918270423703488E-3</v>
      </c>
    </row>
    <row r="2713" spans="1:4" x14ac:dyDescent="0.25">
      <c r="A2713" t="s">
        <v>2413</v>
      </c>
      <c r="B2713" t="s">
        <v>2930</v>
      </c>
      <c r="C2713" t="s">
        <v>2677</v>
      </c>
      <c r="D2713">
        <v>2.5854892957950862E-3</v>
      </c>
    </row>
    <row r="2714" spans="1:4" x14ac:dyDescent="0.25">
      <c r="A2714" t="s">
        <v>2413</v>
      </c>
      <c r="B2714" t="s">
        <v>2931</v>
      </c>
      <c r="C2714" t="s">
        <v>2677</v>
      </c>
      <c r="D2714">
        <v>1.1721540648103667E-2</v>
      </c>
    </row>
    <row r="2715" spans="1:4" x14ac:dyDescent="0.25">
      <c r="A2715" t="s">
        <v>2413</v>
      </c>
      <c r="B2715" t="s">
        <v>2932</v>
      </c>
      <c r="C2715" t="s">
        <v>2677</v>
      </c>
      <c r="D2715">
        <v>5.0600592595791423E-2</v>
      </c>
    </row>
    <row r="2716" spans="1:4" x14ac:dyDescent="0.25">
      <c r="A2716" t="s">
        <v>2413</v>
      </c>
      <c r="B2716" t="s">
        <v>2933</v>
      </c>
      <c r="C2716" t="s">
        <v>2677</v>
      </c>
      <c r="D2716">
        <v>8.2292997233143192E-2</v>
      </c>
    </row>
    <row r="2717" spans="1:4" x14ac:dyDescent="0.25">
      <c r="A2717" t="s">
        <v>2413</v>
      </c>
      <c r="B2717" t="s">
        <v>2928</v>
      </c>
      <c r="C2717" t="s">
        <v>2681</v>
      </c>
      <c r="D2717">
        <v>7.6475122650326692E-4</v>
      </c>
    </row>
    <row r="2718" spans="1:4" x14ac:dyDescent="0.25">
      <c r="A2718" t="s">
        <v>2413</v>
      </c>
      <c r="B2718" t="s">
        <v>2929</v>
      </c>
      <c r="C2718" t="s">
        <v>2681</v>
      </c>
      <c r="D2718">
        <v>1.0567929445301743E-3</v>
      </c>
    </row>
    <row r="2719" spans="1:4" x14ac:dyDescent="0.25">
      <c r="A2719" t="s">
        <v>2413</v>
      </c>
      <c r="B2719" t="s">
        <v>2930</v>
      </c>
      <c r="C2719" t="s">
        <v>2681</v>
      </c>
      <c r="D2719">
        <v>2.4662249857586869E-3</v>
      </c>
    </row>
    <row r="2720" spans="1:4" x14ac:dyDescent="0.25">
      <c r="A2720" t="s">
        <v>2413</v>
      </c>
      <c r="B2720" t="s">
        <v>2931</v>
      </c>
      <c r="C2720" t="s">
        <v>2681</v>
      </c>
      <c r="D2720">
        <v>1.0015459296434794E-2</v>
      </c>
    </row>
    <row r="2721" spans="1:4" x14ac:dyDescent="0.25">
      <c r="A2721" t="s">
        <v>2413</v>
      </c>
      <c r="B2721" t="s">
        <v>2932</v>
      </c>
      <c r="C2721" t="s">
        <v>2681</v>
      </c>
      <c r="D2721">
        <v>3.4284124553604446E-2</v>
      </c>
    </row>
    <row r="2722" spans="1:4" x14ac:dyDescent="0.25">
      <c r="A2722" t="s">
        <v>2413</v>
      </c>
      <c r="B2722" t="s">
        <v>2933</v>
      </c>
      <c r="C2722" t="s">
        <v>2681</v>
      </c>
      <c r="D2722">
        <v>5.2605452303376828E-2</v>
      </c>
    </row>
    <row r="2723" spans="1:4" x14ac:dyDescent="0.25">
      <c r="A2723" t="s">
        <v>2413</v>
      </c>
      <c r="B2723" t="s">
        <v>2928</v>
      </c>
      <c r="C2723" t="s">
        <v>2683</v>
      </c>
      <c r="D2723">
        <v>7.7194353753660391E-5</v>
      </c>
    </row>
    <row r="2724" spans="1:4" x14ac:dyDescent="0.25">
      <c r="A2724" t="s">
        <v>2413</v>
      </c>
      <c r="B2724" t="s">
        <v>2929</v>
      </c>
      <c r="C2724" t="s">
        <v>2683</v>
      </c>
      <c r="D2724">
        <v>0</v>
      </c>
    </row>
    <row r="2725" spans="1:4" x14ac:dyDescent="0.25">
      <c r="A2725" t="s">
        <v>2413</v>
      </c>
      <c r="B2725" t="s">
        <v>2930</v>
      </c>
      <c r="C2725" t="s">
        <v>2683</v>
      </c>
      <c r="D2725">
        <v>0</v>
      </c>
    </row>
    <row r="2726" spans="1:4" x14ac:dyDescent="0.25">
      <c r="A2726" t="s">
        <v>2413</v>
      </c>
      <c r="B2726" t="s">
        <v>2931</v>
      </c>
      <c r="C2726" t="s">
        <v>2683</v>
      </c>
      <c r="D2726">
        <v>0</v>
      </c>
    </row>
    <row r="2727" spans="1:4" x14ac:dyDescent="0.25">
      <c r="A2727" t="s">
        <v>2413</v>
      </c>
      <c r="B2727" t="s">
        <v>2932</v>
      </c>
      <c r="C2727" t="s">
        <v>2683</v>
      </c>
      <c r="D2727">
        <v>0</v>
      </c>
    </row>
    <row r="2728" spans="1:4" x14ac:dyDescent="0.25">
      <c r="A2728" t="s">
        <v>2413</v>
      </c>
      <c r="B2728" t="s">
        <v>2933</v>
      </c>
      <c r="C2728" t="s">
        <v>2683</v>
      </c>
      <c r="D2728">
        <v>0</v>
      </c>
    </row>
    <row r="2729" spans="1:4" x14ac:dyDescent="0.25">
      <c r="A2729" t="s">
        <v>2413</v>
      </c>
      <c r="B2729" t="s">
        <v>2928</v>
      </c>
      <c r="C2729" t="s">
        <v>2679</v>
      </c>
    </row>
    <row r="2730" spans="1:4" x14ac:dyDescent="0.25">
      <c r="A2730" t="s">
        <v>2413</v>
      </c>
      <c r="B2730" t="s">
        <v>2929</v>
      </c>
      <c r="C2730" t="s">
        <v>2679</v>
      </c>
    </row>
    <row r="2731" spans="1:4" x14ac:dyDescent="0.25">
      <c r="A2731" t="s">
        <v>2413</v>
      </c>
      <c r="B2731" t="s">
        <v>2930</v>
      </c>
      <c r="C2731" t="s">
        <v>2679</v>
      </c>
    </row>
    <row r="2732" spans="1:4" x14ac:dyDescent="0.25">
      <c r="A2732" t="s">
        <v>2413</v>
      </c>
      <c r="B2732" t="s">
        <v>2931</v>
      </c>
      <c r="C2732" t="s">
        <v>2679</v>
      </c>
    </row>
    <row r="2733" spans="1:4" x14ac:dyDescent="0.25">
      <c r="A2733" t="s">
        <v>2413</v>
      </c>
      <c r="B2733" t="s">
        <v>2932</v>
      </c>
      <c r="C2733" t="s">
        <v>2679</v>
      </c>
    </row>
    <row r="2734" spans="1:4" x14ac:dyDescent="0.25">
      <c r="A2734" t="s">
        <v>2413</v>
      </c>
      <c r="B2734" t="s">
        <v>2933</v>
      </c>
      <c r="C2734" t="s">
        <v>2679</v>
      </c>
    </row>
    <row r="2735" spans="1:4" x14ac:dyDescent="0.25">
      <c r="A2735" t="s">
        <v>2413</v>
      </c>
      <c r="B2735" t="s">
        <v>2928</v>
      </c>
      <c r="C2735" t="s">
        <v>139</v>
      </c>
      <c r="D2735">
        <v>1.3326854714970115E-3</v>
      </c>
    </row>
    <row r="2736" spans="1:4" x14ac:dyDescent="0.25">
      <c r="A2736" t="s">
        <v>2413</v>
      </c>
      <c r="B2736" t="s">
        <v>2929</v>
      </c>
      <c r="C2736" t="s">
        <v>139</v>
      </c>
      <c r="D2736">
        <v>1.8575902871643144E-3</v>
      </c>
    </row>
    <row r="2737" spans="1:4" x14ac:dyDescent="0.25">
      <c r="A2737" t="s">
        <v>2413</v>
      </c>
      <c r="B2737" t="s">
        <v>2930</v>
      </c>
      <c r="C2737" t="s">
        <v>139</v>
      </c>
      <c r="D2737">
        <v>2.5199378402831324E-3</v>
      </c>
    </row>
    <row r="2738" spans="1:4" x14ac:dyDescent="0.25">
      <c r="A2738" t="s">
        <v>2413</v>
      </c>
      <c r="B2738" t="s">
        <v>2931</v>
      </c>
      <c r="C2738" t="s">
        <v>139</v>
      </c>
      <c r="D2738">
        <v>9.8132082136371257E-3</v>
      </c>
    </row>
    <row r="2739" spans="1:4" x14ac:dyDescent="0.25">
      <c r="A2739" t="s">
        <v>2413</v>
      </c>
      <c r="B2739" t="s">
        <v>2932</v>
      </c>
      <c r="C2739" t="s">
        <v>139</v>
      </c>
      <c r="D2739">
        <v>2.7325114905502733E-2</v>
      </c>
    </row>
    <row r="2740" spans="1:4" x14ac:dyDescent="0.25">
      <c r="A2740" t="s">
        <v>2413</v>
      </c>
      <c r="B2740" t="s">
        <v>2933</v>
      </c>
      <c r="C2740" t="s">
        <v>139</v>
      </c>
      <c r="D2740">
        <v>4.2829422830340767E-2</v>
      </c>
    </row>
    <row r="2741" spans="1:4" x14ac:dyDescent="0.25">
      <c r="A2741" t="s">
        <v>2414</v>
      </c>
      <c r="B2741" t="s">
        <v>2928</v>
      </c>
      <c r="C2741" t="s">
        <v>775</v>
      </c>
    </row>
    <row r="2742" spans="1:4" x14ac:dyDescent="0.25">
      <c r="A2742" t="s">
        <v>2414</v>
      </c>
      <c r="B2742" t="s">
        <v>2929</v>
      </c>
      <c r="C2742" t="s">
        <v>775</v>
      </c>
    </row>
    <row r="2743" spans="1:4" x14ac:dyDescent="0.25">
      <c r="A2743" t="s">
        <v>2414</v>
      </c>
      <c r="B2743" t="s">
        <v>2930</v>
      </c>
      <c r="C2743" t="s">
        <v>775</v>
      </c>
    </row>
    <row r="2744" spans="1:4" x14ac:dyDescent="0.25">
      <c r="A2744" t="s">
        <v>2414</v>
      </c>
      <c r="B2744" t="s">
        <v>2931</v>
      </c>
      <c r="C2744" t="s">
        <v>775</v>
      </c>
    </row>
    <row r="2745" spans="1:4" x14ac:dyDescent="0.25">
      <c r="A2745" t="s">
        <v>2414</v>
      </c>
      <c r="B2745" t="s">
        <v>2932</v>
      </c>
      <c r="C2745" t="s">
        <v>775</v>
      </c>
    </row>
    <row r="2746" spans="1:4" x14ac:dyDescent="0.25">
      <c r="A2746" t="s">
        <v>2414</v>
      </c>
      <c r="B2746" t="s">
        <v>2933</v>
      </c>
      <c r="C2746" t="s">
        <v>775</v>
      </c>
    </row>
    <row r="2747" spans="1:4" x14ac:dyDescent="0.25">
      <c r="A2747" t="s">
        <v>2414</v>
      </c>
      <c r="B2747" t="s">
        <v>2928</v>
      </c>
      <c r="C2747" t="s">
        <v>2680</v>
      </c>
    </row>
    <row r="2748" spans="1:4" x14ac:dyDescent="0.25">
      <c r="A2748" t="s">
        <v>2414</v>
      </c>
      <c r="B2748" t="s">
        <v>2929</v>
      </c>
      <c r="C2748" t="s">
        <v>2680</v>
      </c>
    </row>
    <row r="2749" spans="1:4" x14ac:dyDescent="0.25">
      <c r="A2749" t="s">
        <v>2414</v>
      </c>
      <c r="B2749" t="s">
        <v>2930</v>
      </c>
      <c r="C2749" t="s">
        <v>2680</v>
      </c>
    </row>
    <row r="2750" spans="1:4" x14ac:dyDescent="0.25">
      <c r="A2750" t="s">
        <v>2414</v>
      </c>
      <c r="B2750" t="s">
        <v>2931</v>
      </c>
      <c r="C2750" t="s">
        <v>2680</v>
      </c>
    </row>
    <row r="2751" spans="1:4" x14ac:dyDescent="0.25">
      <c r="A2751" t="s">
        <v>2414</v>
      </c>
      <c r="B2751" t="s">
        <v>2932</v>
      </c>
      <c r="C2751" t="s">
        <v>2680</v>
      </c>
    </row>
    <row r="2752" spans="1:4" x14ac:dyDescent="0.25">
      <c r="A2752" t="s">
        <v>2414</v>
      </c>
      <c r="B2752" t="s">
        <v>2933</v>
      </c>
      <c r="C2752" t="s">
        <v>2680</v>
      </c>
    </row>
    <row r="2753" spans="1:4" x14ac:dyDescent="0.25">
      <c r="A2753" t="s">
        <v>2414</v>
      </c>
      <c r="B2753" t="s">
        <v>2928</v>
      </c>
      <c r="C2753" t="s">
        <v>2678</v>
      </c>
    </row>
    <row r="2754" spans="1:4" x14ac:dyDescent="0.25">
      <c r="A2754" t="s">
        <v>2414</v>
      </c>
      <c r="B2754" t="s">
        <v>2929</v>
      </c>
      <c r="C2754" t="s">
        <v>2678</v>
      </c>
    </row>
    <row r="2755" spans="1:4" x14ac:dyDescent="0.25">
      <c r="A2755" t="s">
        <v>2414</v>
      </c>
      <c r="B2755" t="s">
        <v>2930</v>
      </c>
      <c r="C2755" t="s">
        <v>2678</v>
      </c>
    </row>
    <row r="2756" spans="1:4" x14ac:dyDescent="0.25">
      <c r="A2756" t="s">
        <v>2414</v>
      </c>
      <c r="B2756" t="s">
        <v>2931</v>
      </c>
      <c r="C2756" t="s">
        <v>2678</v>
      </c>
    </row>
    <row r="2757" spans="1:4" x14ac:dyDescent="0.25">
      <c r="A2757" t="s">
        <v>2414</v>
      </c>
      <c r="B2757" t="s">
        <v>2932</v>
      </c>
      <c r="C2757" t="s">
        <v>2678</v>
      </c>
    </row>
    <row r="2758" spans="1:4" x14ac:dyDescent="0.25">
      <c r="A2758" t="s">
        <v>2414</v>
      </c>
      <c r="B2758" t="s">
        <v>2933</v>
      </c>
      <c r="C2758" t="s">
        <v>2678</v>
      </c>
    </row>
    <row r="2759" spans="1:4" x14ac:dyDescent="0.25">
      <c r="A2759" t="s">
        <v>2414</v>
      </c>
      <c r="B2759" t="s">
        <v>2928</v>
      </c>
      <c r="C2759" t="s">
        <v>2686</v>
      </c>
    </row>
    <row r="2760" spans="1:4" x14ac:dyDescent="0.25">
      <c r="A2760" t="s">
        <v>2414</v>
      </c>
      <c r="B2760" t="s">
        <v>2929</v>
      </c>
      <c r="C2760" t="s">
        <v>2686</v>
      </c>
    </row>
    <row r="2761" spans="1:4" x14ac:dyDescent="0.25">
      <c r="A2761" t="s">
        <v>2414</v>
      </c>
      <c r="B2761" t="s">
        <v>2930</v>
      </c>
      <c r="C2761" t="s">
        <v>2686</v>
      </c>
    </row>
    <row r="2762" spans="1:4" x14ac:dyDescent="0.25">
      <c r="A2762" t="s">
        <v>2414</v>
      </c>
      <c r="B2762" t="s">
        <v>2931</v>
      </c>
      <c r="C2762" t="s">
        <v>2686</v>
      </c>
    </row>
    <row r="2763" spans="1:4" x14ac:dyDescent="0.25">
      <c r="A2763" t="s">
        <v>2414</v>
      </c>
      <c r="B2763" t="s">
        <v>2932</v>
      </c>
      <c r="C2763" t="s">
        <v>2686</v>
      </c>
    </row>
    <row r="2764" spans="1:4" x14ac:dyDescent="0.25">
      <c r="A2764" t="s">
        <v>2414</v>
      </c>
      <c r="B2764" t="s">
        <v>2933</v>
      </c>
      <c r="C2764" t="s">
        <v>2686</v>
      </c>
    </row>
    <row r="2765" spans="1:4" x14ac:dyDescent="0.25">
      <c r="A2765" t="s">
        <v>2414</v>
      </c>
      <c r="B2765" t="s">
        <v>2928</v>
      </c>
      <c r="C2765" t="s">
        <v>2682</v>
      </c>
      <c r="D2765">
        <v>8.6172907759803782E-5</v>
      </c>
    </row>
    <row r="2766" spans="1:4" x14ac:dyDescent="0.25">
      <c r="A2766" t="s">
        <v>2414</v>
      </c>
      <c r="B2766" t="s">
        <v>2929</v>
      </c>
      <c r="C2766" t="s">
        <v>2682</v>
      </c>
      <c r="D2766">
        <v>1.3699850720493149E-3</v>
      </c>
    </row>
    <row r="2767" spans="1:4" x14ac:dyDescent="0.25">
      <c r="A2767" t="s">
        <v>2414</v>
      </c>
      <c r="B2767" t="s">
        <v>2930</v>
      </c>
      <c r="C2767" t="s">
        <v>2682</v>
      </c>
      <c r="D2767">
        <v>0</v>
      </c>
    </row>
    <row r="2768" spans="1:4" x14ac:dyDescent="0.25">
      <c r="A2768" t="s">
        <v>2414</v>
      </c>
      <c r="B2768" t="s">
        <v>2931</v>
      </c>
      <c r="C2768" t="s">
        <v>2682</v>
      </c>
      <c r="D2768">
        <v>0</v>
      </c>
    </row>
    <row r="2769" spans="1:4" x14ac:dyDescent="0.25">
      <c r="A2769" t="s">
        <v>2414</v>
      </c>
      <c r="B2769" t="s">
        <v>2932</v>
      </c>
      <c r="C2769" t="s">
        <v>2682</v>
      </c>
      <c r="D2769">
        <v>0</v>
      </c>
    </row>
    <row r="2770" spans="1:4" x14ac:dyDescent="0.25">
      <c r="A2770" t="s">
        <v>2414</v>
      </c>
      <c r="B2770" t="s">
        <v>2933</v>
      </c>
      <c r="C2770" t="s">
        <v>2682</v>
      </c>
      <c r="D2770">
        <v>0</v>
      </c>
    </row>
    <row r="2771" spans="1:4" x14ac:dyDescent="0.25">
      <c r="A2771" t="s">
        <v>2414</v>
      </c>
      <c r="B2771" t="s">
        <v>2928</v>
      </c>
      <c r="C2771" t="s">
        <v>137</v>
      </c>
    </row>
    <row r="2772" spans="1:4" x14ac:dyDescent="0.25">
      <c r="A2772" t="s">
        <v>2414</v>
      </c>
      <c r="B2772" t="s">
        <v>2929</v>
      </c>
      <c r="C2772" t="s">
        <v>137</v>
      </c>
    </row>
    <row r="2773" spans="1:4" x14ac:dyDescent="0.25">
      <c r="A2773" t="s">
        <v>2414</v>
      </c>
      <c r="B2773" t="s">
        <v>2930</v>
      </c>
      <c r="C2773" t="s">
        <v>137</v>
      </c>
    </row>
    <row r="2774" spans="1:4" x14ac:dyDescent="0.25">
      <c r="A2774" t="s">
        <v>2414</v>
      </c>
      <c r="B2774" t="s">
        <v>2931</v>
      </c>
      <c r="C2774" t="s">
        <v>137</v>
      </c>
    </row>
    <row r="2775" spans="1:4" x14ac:dyDescent="0.25">
      <c r="A2775" t="s">
        <v>2414</v>
      </c>
      <c r="B2775" t="s">
        <v>2932</v>
      </c>
      <c r="C2775" t="s">
        <v>137</v>
      </c>
    </row>
    <row r="2776" spans="1:4" x14ac:dyDescent="0.25">
      <c r="A2776" t="s">
        <v>2414</v>
      </c>
      <c r="B2776" t="s">
        <v>2933</v>
      </c>
      <c r="C2776" t="s">
        <v>137</v>
      </c>
    </row>
    <row r="2777" spans="1:4" x14ac:dyDescent="0.25">
      <c r="A2777" t="s">
        <v>2414</v>
      </c>
      <c r="B2777" t="s">
        <v>2928</v>
      </c>
      <c r="C2777" t="s">
        <v>2677</v>
      </c>
      <c r="D2777">
        <v>3.8797074813342863E-3</v>
      </c>
    </row>
    <row r="2778" spans="1:4" x14ac:dyDescent="0.25">
      <c r="A2778" t="s">
        <v>2414</v>
      </c>
      <c r="B2778" t="s">
        <v>2929</v>
      </c>
      <c r="C2778" t="s">
        <v>2677</v>
      </c>
      <c r="D2778">
        <v>5.3218602775925846E-4</v>
      </c>
    </row>
    <row r="2779" spans="1:4" x14ac:dyDescent="0.25">
      <c r="A2779" t="s">
        <v>2414</v>
      </c>
      <c r="B2779" t="s">
        <v>2930</v>
      </c>
      <c r="C2779" t="s">
        <v>2677</v>
      </c>
      <c r="D2779">
        <v>0</v>
      </c>
    </row>
    <row r="2780" spans="1:4" x14ac:dyDescent="0.25">
      <c r="A2780" t="s">
        <v>2414</v>
      </c>
      <c r="B2780" t="s">
        <v>2931</v>
      </c>
      <c r="C2780" t="s">
        <v>2677</v>
      </c>
      <c r="D2780">
        <v>0</v>
      </c>
    </row>
    <row r="2781" spans="1:4" x14ac:dyDescent="0.25">
      <c r="A2781" t="s">
        <v>2414</v>
      </c>
      <c r="B2781" t="s">
        <v>2932</v>
      </c>
      <c r="C2781" t="s">
        <v>2677</v>
      </c>
      <c r="D2781">
        <v>0</v>
      </c>
    </row>
    <row r="2782" spans="1:4" x14ac:dyDescent="0.25">
      <c r="A2782" t="s">
        <v>2414</v>
      </c>
      <c r="B2782" t="s">
        <v>2933</v>
      </c>
      <c r="C2782" t="s">
        <v>2677</v>
      </c>
      <c r="D2782">
        <v>0</v>
      </c>
    </row>
    <row r="2783" spans="1:4" x14ac:dyDescent="0.25">
      <c r="A2783" t="s">
        <v>2414</v>
      </c>
      <c r="B2783" t="s">
        <v>2928</v>
      </c>
      <c r="C2783" t="s">
        <v>2681</v>
      </c>
    </row>
    <row r="2784" spans="1:4" x14ac:dyDescent="0.25">
      <c r="A2784" t="s">
        <v>2414</v>
      </c>
      <c r="B2784" t="s">
        <v>2929</v>
      </c>
      <c r="C2784" t="s">
        <v>2681</v>
      </c>
    </row>
    <row r="2785" spans="1:3" x14ac:dyDescent="0.25">
      <c r="A2785" t="s">
        <v>2414</v>
      </c>
      <c r="B2785" t="s">
        <v>2930</v>
      </c>
      <c r="C2785" t="s">
        <v>2681</v>
      </c>
    </row>
    <row r="2786" spans="1:3" x14ac:dyDescent="0.25">
      <c r="A2786" t="s">
        <v>2414</v>
      </c>
      <c r="B2786" t="s">
        <v>2931</v>
      </c>
      <c r="C2786" t="s">
        <v>2681</v>
      </c>
    </row>
    <row r="2787" spans="1:3" x14ac:dyDescent="0.25">
      <c r="A2787" t="s">
        <v>2414</v>
      </c>
      <c r="B2787" t="s">
        <v>2932</v>
      </c>
      <c r="C2787" t="s">
        <v>2681</v>
      </c>
    </row>
    <row r="2788" spans="1:3" x14ac:dyDescent="0.25">
      <c r="A2788" t="s">
        <v>2414</v>
      </c>
      <c r="B2788" t="s">
        <v>2933</v>
      </c>
      <c r="C2788" t="s">
        <v>2681</v>
      </c>
    </row>
    <row r="2789" spans="1:3" x14ac:dyDescent="0.25">
      <c r="A2789" t="s">
        <v>2414</v>
      </c>
      <c r="B2789" t="s">
        <v>2928</v>
      </c>
      <c r="C2789" t="s">
        <v>2683</v>
      </c>
    </row>
    <row r="2790" spans="1:3" x14ac:dyDescent="0.25">
      <c r="A2790" t="s">
        <v>2414</v>
      </c>
      <c r="B2790" t="s">
        <v>2929</v>
      </c>
      <c r="C2790" t="s">
        <v>2683</v>
      </c>
    </row>
    <row r="2791" spans="1:3" x14ac:dyDescent="0.25">
      <c r="A2791" t="s">
        <v>2414</v>
      </c>
      <c r="B2791" t="s">
        <v>2930</v>
      </c>
      <c r="C2791" t="s">
        <v>2683</v>
      </c>
    </row>
    <row r="2792" spans="1:3" x14ac:dyDescent="0.25">
      <c r="A2792" t="s">
        <v>2414</v>
      </c>
      <c r="B2792" t="s">
        <v>2931</v>
      </c>
      <c r="C2792" t="s">
        <v>2683</v>
      </c>
    </row>
    <row r="2793" spans="1:3" x14ac:dyDescent="0.25">
      <c r="A2793" t="s">
        <v>2414</v>
      </c>
      <c r="B2793" t="s">
        <v>2932</v>
      </c>
      <c r="C2793" t="s">
        <v>2683</v>
      </c>
    </row>
    <row r="2794" spans="1:3" x14ac:dyDescent="0.25">
      <c r="A2794" t="s">
        <v>2414</v>
      </c>
      <c r="B2794" t="s">
        <v>2933</v>
      </c>
      <c r="C2794" t="s">
        <v>2683</v>
      </c>
    </row>
    <row r="2795" spans="1:3" x14ac:dyDescent="0.25">
      <c r="A2795" t="s">
        <v>2414</v>
      </c>
      <c r="B2795" t="s">
        <v>2928</v>
      </c>
      <c r="C2795" t="s">
        <v>2679</v>
      </c>
    </row>
    <row r="2796" spans="1:3" x14ac:dyDescent="0.25">
      <c r="A2796" t="s">
        <v>2414</v>
      </c>
      <c r="B2796" t="s">
        <v>2929</v>
      </c>
      <c r="C2796" t="s">
        <v>2679</v>
      </c>
    </row>
    <row r="2797" spans="1:3" x14ac:dyDescent="0.25">
      <c r="A2797" t="s">
        <v>2414</v>
      </c>
      <c r="B2797" t="s">
        <v>2930</v>
      </c>
      <c r="C2797" t="s">
        <v>2679</v>
      </c>
    </row>
    <row r="2798" spans="1:3" x14ac:dyDescent="0.25">
      <c r="A2798" t="s">
        <v>2414</v>
      </c>
      <c r="B2798" t="s">
        <v>2931</v>
      </c>
      <c r="C2798" t="s">
        <v>2679</v>
      </c>
    </row>
    <row r="2799" spans="1:3" x14ac:dyDescent="0.25">
      <c r="A2799" t="s">
        <v>2414</v>
      </c>
      <c r="B2799" t="s">
        <v>2932</v>
      </c>
      <c r="C2799" t="s">
        <v>2679</v>
      </c>
    </row>
    <row r="2800" spans="1:3" x14ac:dyDescent="0.25">
      <c r="A2800" t="s">
        <v>2414</v>
      </c>
      <c r="B2800" t="s">
        <v>2933</v>
      </c>
      <c r="C2800" t="s">
        <v>2679</v>
      </c>
    </row>
    <row r="2801" spans="1:4" x14ac:dyDescent="0.25">
      <c r="A2801" t="s">
        <v>2414</v>
      </c>
      <c r="B2801" t="s">
        <v>2928</v>
      </c>
      <c r="C2801" t="s">
        <v>139</v>
      </c>
      <c r="D2801">
        <v>2.2657341884288289E-4</v>
      </c>
    </row>
    <row r="2802" spans="1:4" x14ac:dyDescent="0.25">
      <c r="A2802" t="s">
        <v>2414</v>
      </c>
      <c r="B2802" t="s">
        <v>2929</v>
      </c>
      <c r="C2802" t="s">
        <v>139</v>
      </c>
      <c r="D2802">
        <v>1.0311549717154271E-4</v>
      </c>
    </row>
    <row r="2803" spans="1:4" x14ac:dyDescent="0.25">
      <c r="A2803" t="s">
        <v>2414</v>
      </c>
      <c r="B2803" t="s">
        <v>2930</v>
      </c>
      <c r="C2803" t="s">
        <v>139</v>
      </c>
      <c r="D2803">
        <v>0</v>
      </c>
    </row>
    <row r="2804" spans="1:4" x14ac:dyDescent="0.25">
      <c r="A2804" t="s">
        <v>2414</v>
      </c>
      <c r="B2804" t="s">
        <v>2931</v>
      </c>
      <c r="C2804" t="s">
        <v>139</v>
      </c>
      <c r="D2804">
        <v>0</v>
      </c>
    </row>
    <row r="2805" spans="1:4" x14ac:dyDescent="0.25">
      <c r="A2805" t="s">
        <v>2414</v>
      </c>
      <c r="B2805" t="s">
        <v>2932</v>
      </c>
      <c r="C2805" t="s">
        <v>139</v>
      </c>
      <c r="D2805">
        <v>0</v>
      </c>
    </row>
    <row r="2806" spans="1:4" x14ac:dyDescent="0.25">
      <c r="A2806" t="s">
        <v>2414</v>
      </c>
      <c r="B2806" t="s">
        <v>2933</v>
      </c>
      <c r="C2806" t="s">
        <v>139</v>
      </c>
      <c r="D2806">
        <v>0</v>
      </c>
    </row>
    <row r="2807" spans="1:4" x14ac:dyDescent="0.25">
      <c r="A2807" t="s">
        <v>2956</v>
      </c>
      <c r="B2807" t="s">
        <v>2928</v>
      </c>
      <c r="C2807" t="s">
        <v>775</v>
      </c>
    </row>
    <row r="2808" spans="1:4" x14ac:dyDescent="0.25">
      <c r="A2808" t="s">
        <v>2956</v>
      </c>
      <c r="B2808" t="s">
        <v>2929</v>
      </c>
      <c r="C2808" t="s">
        <v>775</v>
      </c>
    </row>
    <row r="2809" spans="1:4" x14ac:dyDescent="0.25">
      <c r="A2809" t="s">
        <v>2956</v>
      </c>
      <c r="B2809" t="s">
        <v>2930</v>
      </c>
      <c r="C2809" t="s">
        <v>775</v>
      </c>
    </row>
    <row r="2810" spans="1:4" x14ac:dyDescent="0.25">
      <c r="A2810" t="s">
        <v>2956</v>
      </c>
      <c r="B2810" t="s">
        <v>2931</v>
      </c>
      <c r="C2810" t="s">
        <v>775</v>
      </c>
    </row>
    <row r="2811" spans="1:4" x14ac:dyDescent="0.25">
      <c r="A2811" t="s">
        <v>2956</v>
      </c>
      <c r="B2811" t="s">
        <v>2932</v>
      </c>
      <c r="C2811" t="s">
        <v>775</v>
      </c>
    </row>
    <row r="2812" spans="1:4" x14ac:dyDescent="0.25">
      <c r="A2812" t="s">
        <v>2956</v>
      </c>
      <c r="B2812" t="s">
        <v>2933</v>
      </c>
      <c r="C2812" t="s">
        <v>775</v>
      </c>
    </row>
    <row r="2813" spans="1:4" x14ac:dyDescent="0.25">
      <c r="A2813" t="s">
        <v>2956</v>
      </c>
      <c r="B2813" t="s">
        <v>2928</v>
      </c>
      <c r="C2813" t="s">
        <v>2680</v>
      </c>
    </row>
    <row r="2814" spans="1:4" x14ac:dyDescent="0.25">
      <c r="A2814" t="s">
        <v>2956</v>
      </c>
      <c r="B2814" t="s">
        <v>2929</v>
      </c>
      <c r="C2814" t="s">
        <v>2680</v>
      </c>
    </row>
    <row r="2815" spans="1:4" x14ac:dyDescent="0.25">
      <c r="A2815" t="s">
        <v>2956</v>
      </c>
      <c r="B2815" t="s">
        <v>2930</v>
      </c>
      <c r="C2815" t="s">
        <v>2680</v>
      </c>
    </row>
    <row r="2816" spans="1:4" x14ac:dyDescent="0.25">
      <c r="A2816" t="s">
        <v>2956</v>
      </c>
      <c r="B2816" t="s">
        <v>2931</v>
      </c>
      <c r="C2816" t="s">
        <v>2680</v>
      </c>
    </row>
    <row r="2817" spans="1:3" x14ac:dyDescent="0.25">
      <c r="A2817" t="s">
        <v>2956</v>
      </c>
      <c r="B2817" t="s">
        <v>2932</v>
      </c>
      <c r="C2817" t="s">
        <v>2680</v>
      </c>
    </row>
    <row r="2818" spans="1:3" x14ac:dyDescent="0.25">
      <c r="A2818" t="s">
        <v>2956</v>
      </c>
      <c r="B2818" t="s">
        <v>2933</v>
      </c>
      <c r="C2818" t="s">
        <v>2680</v>
      </c>
    </row>
    <row r="2819" spans="1:3" x14ac:dyDescent="0.25">
      <c r="A2819" t="s">
        <v>2956</v>
      </c>
      <c r="B2819" t="s">
        <v>2928</v>
      </c>
      <c r="C2819" t="s">
        <v>2678</v>
      </c>
    </row>
    <row r="2820" spans="1:3" x14ac:dyDescent="0.25">
      <c r="A2820" t="s">
        <v>2956</v>
      </c>
      <c r="B2820" t="s">
        <v>2929</v>
      </c>
      <c r="C2820" t="s">
        <v>2678</v>
      </c>
    </row>
    <row r="2821" spans="1:3" x14ac:dyDescent="0.25">
      <c r="A2821" t="s">
        <v>2956</v>
      </c>
      <c r="B2821" t="s">
        <v>2930</v>
      </c>
      <c r="C2821" t="s">
        <v>2678</v>
      </c>
    </row>
    <row r="2822" spans="1:3" x14ac:dyDescent="0.25">
      <c r="A2822" t="s">
        <v>2956</v>
      </c>
      <c r="B2822" t="s">
        <v>2931</v>
      </c>
      <c r="C2822" t="s">
        <v>2678</v>
      </c>
    </row>
    <row r="2823" spans="1:3" x14ac:dyDescent="0.25">
      <c r="A2823" t="s">
        <v>2956</v>
      </c>
      <c r="B2823" t="s">
        <v>2932</v>
      </c>
      <c r="C2823" t="s">
        <v>2678</v>
      </c>
    </row>
    <row r="2824" spans="1:3" x14ac:dyDescent="0.25">
      <c r="A2824" t="s">
        <v>2956</v>
      </c>
      <c r="B2824" t="s">
        <v>2933</v>
      </c>
      <c r="C2824" t="s">
        <v>2678</v>
      </c>
    </row>
    <row r="2825" spans="1:3" x14ac:dyDescent="0.25">
      <c r="A2825" t="s">
        <v>2956</v>
      </c>
      <c r="B2825" t="s">
        <v>2928</v>
      </c>
      <c r="C2825" t="s">
        <v>2686</v>
      </c>
    </row>
    <row r="2826" spans="1:3" x14ac:dyDescent="0.25">
      <c r="A2826" t="s">
        <v>2956</v>
      </c>
      <c r="B2826" t="s">
        <v>2929</v>
      </c>
      <c r="C2826" t="s">
        <v>2686</v>
      </c>
    </row>
    <row r="2827" spans="1:3" x14ac:dyDescent="0.25">
      <c r="A2827" t="s">
        <v>2956</v>
      </c>
      <c r="B2827" t="s">
        <v>2930</v>
      </c>
      <c r="C2827" t="s">
        <v>2686</v>
      </c>
    </row>
    <row r="2828" spans="1:3" x14ac:dyDescent="0.25">
      <c r="A2828" t="s">
        <v>2956</v>
      </c>
      <c r="B2828" t="s">
        <v>2931</v>
      </c>
      <c r="C2828" t="s">
        <v>2686</v>
      </c>
    </row>
    <row r="2829" spans="1:3" x14ac:dyDescent="0.25">
      <c r="A2829" t="s">
        <v>2956</v>
      </c>
      <c r="B2829" t="s">
        <v>2932</v>
      </c>
      <c r="C2829" t="s">
        <v>2686</v>
      </c>
    </row>
    <row r="2830" spans="1:3" x14ac:dyDescent="0.25">
      <c r="A2830" t="s">
        <v>2956</v>
      </c>
      <c r="B2830" t="s">
        <v>2933</v>
      </c>
      <c r="C2830" t="s">
        <v>2686</v>
      </c>
    </row>
    <row r="2831" spans="1:3" x14ac:dyDescent="0.25">
      <c r="A2831" t="s">
        <v>2956</v>
      </c>
      <c r="B2831" t="s">
        <v>2928</v>
      </c>
      <c r="C2831" t="s">
        <v>2682</v>
      </c>
    </row>
    <row r="2832" spans="1:3" x14ac:dyDescent="0.25">
      <c r="A2832" t="s">
        <v>2956</v>
      </c>
      <c r="B2832" t="s">
        <v>2929</v>
      </c>
      <c r="C2832" t="s">
        <v>2682</v>
      </c>
    </row>
    <row r="2833" spans="1:4" x14ac:dyDescent="0.25">
      <c r="A2833" t="s">
        <v>2956</v>
      </c>
      <c r="B2833" t="s">
        <v>2930</v>
      </c>
      <c r="C2833" t="s">
        <v>2682</v>
      </c>
    </row>
    <row r="2834" spans="1:4" x14ac:dyDescent="0.25">
      <c r="A2834" t="s">
        <v>2956</v>
      </c>
      <c r="B2834" t="s">
        <v>2931</v>
      </c>
      <c r="C2834" t="s">
        <v>2682</v>
      </c>
    </row>
    <row r="2835" spans="1:4" x14ac:dyDescent="0.25">
      <c r="A2835" t="s">
        <v>2956</v>
      </c>
      <c r="B2835" t="s">
        <v>2932</v>
      </c>
      <c r="C2835" t="s">
        <v>2682</v>
      </c>
    </row>
    <row r="2836" spans="1:4" x14ac:dyDescent="0.25">
      <c r="A2836" t="s">
        <v>2956</v>
      </c>
      <c r="B2836" t="s">
        <v>2933</v>
      </c>
      <c r="C2836" t="s">
        <v>2682</v>
      </c>
    </row>
    <row r="2837" spans="1:4" x14ac:dyDescent="0.25">
      <c r="A2837" t="s">
        <v>2956</v>
      </c>
      <c r="B2837" t="s">
        <v>2928</v>
      </c>
      <c r="C2837" t="s">
        <v>137</v>
      </c>
    </row>
    <row r="2838" spans="1:4" x14ac:dyDescent="0.25">
      <c r="A2838" t="s">
        <v>2956</v>
      </c>
      <c r="B2838" t="s">
        <v>2929</v>
      </c>
      <c r="C2838" t="s">
        <v>137</v>
      </c>
    </row>
    <row r="2839" spans="1:4" x14ac:dyDescent="0.25">
      <c r="A2839" t="s">
        <v>2956</v>
      </c>
      <c r="B2839" t="s">
        <v>2930</v>
      </c>
      <c r="C2839" t="s">
        <v>137</v>
      </c>
    </row>
    <row r="2840" spans="1:4" x14ac:dyDescent="0.25">
      <c r="A2840" t="s">
        <v>2956</v>
      </c>
      <c r="B2840" t="s">
        <v>2931</v>
      </c>
      <c r="C2840" t="s">
        <v>137</v>
      </c>
    </row>
    <row r="2841" spans="1:4" x14ac:dyDescent="0.25">
      <c r="A2841" t="s">
        <v>2956</v>
      </c>
      <c r="B2841" t="s">
        <v>2932</v>
      </c>
      <c r="C2841" t="s">
        <v>137</v>
      </c>
    </row>
    <row r="2842" spans="1:4" x14ac:dyDescent="0.25">
      <c r="A2842" t="s">
        <v>2956</v>
      </c>
      <c r="B2842" t="s">
        <v>2933</v>
      </c>
      <c r="C2842" t="s">
        <v>137</v>
      </c>
    </row>
    <row r="2843" spans="1:4" x14ac:dyDescent="0.25">
      <c r="A2843" t="s">
        <v>2956</v>
      </c>
      <c r="B2843" t="s">
        <v>2928</v>
      </c>
      <c r="C2843" t="s">
        <v>2677</v>
      </c>
      <c r="D2843">
        <v>5.3564121093318297E-3</v>
      </c>
    </row>
    <row r="2844" spans="1:4" x14ac:dyDescent="0.25">
      <c r="A2844" t="s">
        <v>2956</v>
      </c>
      <c r="B2844" t="s">
        <v>2929</v>
      </c>
      <c r="C2844" t="s">
        <v>2677</v>
      </c>
      <c r="D2844">
        <v>4.8925398193106151E-2</v>
      </c>
    </row>
    <row r="2845" spans="1:4" x14ac:dyDescent="0.25">
      <c r="A2845" t="s">
        <v>2956</v>
      </c>
      <c r="B2845" t="s">
        <v>2930</v>
      </c>
      <c r="C2845" t="s">
        <v>2677</v>
      </c>
      <c r="D2845">
        <v>4.3717514277155631E-2</v>
      </c>
    </row>
    <row r="2846" spans="1:4" x14ac:dyDescent="0.25">
      <c r="A2846" t="s">
        <v>2956</v>
      </c>
      <c r="B2846" t="s">
        <v>2931</v>
      </c>
      <c r="C2846" t="s">
        <v>2677</v>
      </c>
      <c r="D2846">
        <v>3.6398242631695728E-2</v>
      </c>
    </row>
    <row r="2847" spans="1:4" x14ac:dyDescent="0.25">
      <c r="A2847" t="s">
        <v>2956</v>
      </c>
      <c r="B2847" t="s">
        <v>2932</v>
      </c>
      <c r="C2847" t="s">
        <v>2677</v>
      </c>
      <c r="D2847">
        <v>5.1982390255222742E-2</v>
      </c>
    </row>
    <row r="2848" spans="1:4" x14ac:dyDescent="0.25">
      <c r="A2848" t="s">
        <v>2956</v>
      </c>
      <c r="B2848" t="s">
        <v>2933</v>
      </c>
      <c r="C2848" t="s">
        <v>2677</v>
      </c>
      <c r="D2848">
        <v>0.10438026901211148</v>
      </c>
    </row>
    <row r="2849" spans="1:4" x14ac:dyDescent="0.25">
      <c r="A2849" t="s">
        <v>2956</v>
      </c>
      <c r="B2849" t="s">
        <v>2928</v>
      </c>
      <c r="C2849" t="s">
        <v>2681</v>
      </c>
    </row>
    <row r="2850" spans="1:4" x14ac:dyDescent="0.25">
      <c r="A2850" t="s">
        <v>2956</v>
      </c>
      <c r="B2850" t="s">
        <v>2929</v>
      </c>
      <c r="C2850" t="s">
        <v>2681</v>
      </c>
    </row>
    <row r="2851" spans="1:4" x14ac:dyDescent="0.25">
      <c r="A2851" t="s">
        <v>2956</v>
      </c>
      <c r="B2851" t="s">
        <v>2930</v>
      </c>
      <c r="C2851" t="s">
        <v>2681</v>
      </c>
    </row>
    <row r="2852" spans="1:4" x14ac:dyDescent="0.25">
      <c r="A2852" t="s">
        <v>2956</v>
      </c>
      <c r="B2852" t="s">
        <v>2931</v>
      </c>
      <c r="C2852" t="s">
        <v>2681</v>
      </c>
    </row>
    <row r="2853" spans="1:4" x14ac:dyDescent="0.25">
      <c r="A2853" t="s">
        <v>2956</v>
      </c>
      <c r="B2853" t="s">
        <v>2932</v>
      </c>
      <c r="C2853" t="s">
        <v>2681</v>
      </c>
    </row>
    <row r="2854" spans="1:4" x14ac:dyDescent="0.25">
      <c r="A2854" t="s">
        <v>2956</v>
      </c>
      <c r="B2854" t="s">
        <v>2933</v>
      </c>
      <c r="C2854" t="s">
        <v>2681</v>
      </c>
    </row>
    <row r="2855" spans="1:4" x14ac:dyDescent="0.25">
      <c r="A2855" t="s">
        <v>2956</v>
      </c>
      <c r="B2855" t="s">
        <v>2928</v>
      </c>
      <c r="C2855" t="s">
        <v>2683</v>
      </c>
    </row>
    <row r="2856" spans="1:4" x14ac:dyDescent="0.25">
      <c r="A2856" t="s">
        <v>2956</v>
      </c>
      <c r="B2856" t="s">
        <v>2929</v>
      </c>
      <c r="C2856" t="s">
        <v>2683</v>
      </c>
    </row>
    <row r="2857" spans="1:4" x14ac:dyDescent="0.25">
      <c r="A2857" t="s">
        <v>2956</v>
      </c>
      <c r="B2857" t="s">
        <v>2930</v>
      </c>
      <c r="C2857" t="s">
        <v>2683</v>
      </c>
    </row>
    <row r="2858" spans="1:4" x14ac:dyDescent="0.25">
      <c r="A2858" t="s">
        <v>2956</v>
      </c>
      <c r="B2858" t="s">
        <v>2931</v>
      </c>
      <c r="C2858" t="s">
        <v>2683</v>
      </c>
    </row>
    <row r="2859" spans="1:4" x14ac:dyDescent="0.25">
      <c r="A2859" t="s">
        <v>2956</v>
      </c>
      <c r="B2859" t="s">
        <v>2932</v>
      </c>
      <c r="C2859" t="s">
        <v>2683</v>
      </c>
    </row>
    <row r="2860" spans="1:4" x14ac:dyDescent="0.25">
      <c r="A2860" t="s">
        <v>2956</v>
      </c>
      <c r="B2860" t="s">
        <v>2933</v>
      </c>
      <c r="C2860" t="s">
        <v>2683</v>
      </c>
    </row>
    <row r="2861" spans="1:4" x14ac:dyDescent="0.25">
      <c r="A2861" t="s">
        <v>2956</v>
      </c>
      <c r="B2861" t="s">
        <v>2928</v>
      </c>
      <c r="C2861" t="s">
        <v>2679</v>
      </c>
      <c r="D2861">
        <v>5.8918530181969944E-6</v>
      </c>
    </row>
    <row r="2862" spans="1:4" x14ac:dyDescent="0.25">
      <c r="A2862" t="s">
        <v>2956</v>
      </c>
      <c r="B2862" t="s">
        <v>2929</v>
      </c>
      <c r="C2862" t="s">
        <v>2679</v>
      </c>
      <c r="D2862">
        <v>2.7092414818324947E-5</v>
      </c>
    </row>
    <row r="2863" spans="1:4" x14ac:dyDescent="0.25">
      <c r="A2863" t="s">
        <v>2956</v>
      </c>
      <c r="B2863" t="s">
        <v>2930</v>
      </c>
      <c r="C2863" t="s">
        <v>2679</v>
      </c>
      <c r="D2863">
        <v>3.3994433445972623E-5</v>
      </c>
    </row>
    <row r="2864" spans="1:4" x14ac:dyDescent="0.25">
      <c r="A2864" t="s">
        <v>2956</v>
      </c>
      <c r="B2864" t="s">
        <v>2931</v>
      </c>
      <c r="C2864" t="s">
        <v>2679</v>
      </c>
      <c r="D2864">
        <v>1.982582129060389E-6</v>
      </c>
    </row>
    <row r="2865" spans="1:4" x14ac:dyDescent="0.25">
      <c r="A2865" t="s">
        <v>2956</v>
      </c>
      <c r="B2865" t="s">
        <v>2932</v>
      </c>
      <c r="C2865" t="s">
        <v>2679</v>
      </c>
      <c r="D2865">
        <v>0</v>
      </c>
    </row>
    <row r="2866" spans="1:4" x14ac:dyDescent="0.25">
      <c r="A2866" t="s">
        <v>2956</v>
      </c>
      <c r="B2866" t="s">
        <v>2933</v>
      </c>
      <c r="C2866" t="s">
        <v>2679</v>
      </c>
      <c r="D2866">
        <v>0</v>
      </c>
    </row>
    <row r="2867" spans="1:4" x14ac:dyDescent="0.25">
      <c r="A2867" t="s">
        <v>2956</v>
      </c>
      <c r="B2867" t="s">
        <v>2928</v>
      </c>
      <c r="C2867" t="s">
        <v>139</v>
      </c>
      <c r="D2867">
        <v>1.8141320336269862E-4</v>
      </c>
    </row>
    <row r="2868" spans="1:4" x14ac:dyDescent="0.25">
      <c r="A2868" t="s">
        <v>2956</v>
      </c>
      <c r="B2868" t="s">
        <v>2929</v>
      </c>
      <c r="C2868" t="s">
        <v>139</v>
      </c>
      <c r="D2868">
        <v>1.020832455012498E-4</v>
      </c>
    </row>
    <row r="2869" spans="1:4" x14ac:dyDescent="0.25">
      <c r="A2869" t="s">
        <v>2956</v>
      </c>
      <c r="B2869" t="s">
        <v>2930</v>
      </c>
      <c r="C2869" t="s">
        <v>139</v>
      </c>
      <c r="D2869">
        <v>6.5453062069003201E-5</v>
      </c>
    </row>
    <row r="2870" spans="1:4" x14ac:dyDescent="0.25">
      <c r="A2870" t="s">
        <v>2956</v>
      </c>
      <c r="B2870" t="s">
        <v>2931</v>
      </c>
      <c r="C2870" t="s">
        <v>139</v>
      </c>
      <c r="D2870">
        <v>2.0017137388307757E-5</v>
      </c>
    </row>
    <row r="2871" spans="1:4" x14ac:dyDescent="0.25">
      <c r="A2871" t="s">
        <v>2956</v>
      </c>
      <c r="B2871" t="s">
        <v>2932</v>
      </c>
      <c r="C2871" t="s">
        <v>139</v>
      </c>
      <c r="D2871">
        <v>2.0934589832939462E-5</v>
      </c>
    </row>
    <row r="2872" spans="1:4" x14ac:dyDescent="0.25">
      <c r="A2872" t="s">
        <v>2956</v>
      </c>
      <c r="B2872" t="s">
        <v>2933</v>
      </c>
      <c r="C2872" t="s">
        <v>139</v>
      </c>
      <c r="D2872">
        <v>2.9284503308186398E-5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C82" sqref="C82"/>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2822</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3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v>11.983437777777151</v>
      </c>
      <c r="H75" s="49"/>
    </row>
    <row r="76" spans="1:14" x14ac:dyDescent="0.25">
      <c r="A76" s="51" t="s">
        <v>1100</v>
      </c>
      <c r="B76" s="51" t="s">
        <v>2369</v>
      </c>
      <c r="C76" s="192">
        <v>22.37143612881842</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v>9.1100873724691319E-4</v>
      </c>
      <c r="D82" s="199">
        <v>5.5452595474495426E-4</v>
      </c>
      <c r="E82" s="200" t="s">
        <v>818</v>
      </c>
      <c r="F82" s="200" t="s">
        <v>818</v>
      </c>
      <c r="G82" s="199">
        <v>8.2920756265144376E-4</v>
      </c>
      <c r="H82" s="49"/>
    </row>
    <row r="83" spans="1:8" x14ac:dyDescent="0.25">
      <c r="A83" s="51" t="s">
        <v>1107</v>
      </c>
      <c r="B83" s="51" t="s">
        <v>1121</v>
      </c>
      <c r="C83" s="199">
        <v>4.3235993176008006E-4</v>
      </c>
      <c r="D83" s="199">
        <v>4.0162136312719336E-4</v>
      </c>
      <c r="E83" s="200" t="s">
        <v>818</v>
      </c>
      <c r="F83" s="200" t="s">
        <v>818</v>
      </c>
      <c r="G83" s="199">
        <v>4.2530643256467822E-4</v>
      </c>
      <c r="H83" s="49"/>
    </row>
    <row r="84" spans="1:8" x14ac:dyDescent="0.25">
      <c r="A84" s="51" t="s">
        <v>1108</v>
      </c>
      <c r="B84" s="51" t="s">
        <v>1119</v>
      </c>
      <c r="C84" s="199">
        <v>7.8659405293200659E-4</v>
      </c>
      <c r="D84" s="199">
        <v>2.920691068136598E-4</v>
      </c>
      <c r="E84" s="200" t="s">
        <v>818</v>
      </c>
      <c r="F84" s="200" t="s">
        <v>818</v>
      </c>
      <c r="G84" s="199">
        <v>6.731167029872824E-4</v>
      </c>
      <c r="H84" s="49"/>
    </row>
    <row r="85" spans="1:8" x14ac:dyDescent="0.25">
      <c r="A85" s="51" t="s">
        <v>1109</v>
      </c>
      <c r="B85" s="51" t="s">
        <v>1120</v>
      </c>
      <c r="C85" s="199">
        <v>3.1644706538485245E-4</v>
      </c>
      <c r="D85" s="199">
        <v>7.2733621372017909E-5</v>
      </c>
      <c r="E85" s="200" t="s">
        <v>818</v>
      </c>
      <c r="F85" s="200" t="s">
        <v>818</v>
      </c>
      <c r="G85" s="199">
        <v>2.6052277685389454E-4</v>
      </c>
      <c r="H85" s="49"/>
    </row>
    <row r="86" spans="1:8" x14ac:dyDescent="0.25">
      <c r="A86" s="51" t="s">
        <v>1123</v>
      </c>
      <c r="B86" s="51" t="s">
        <v>1122</v>
      </c>
      <c r="C86" s="199">
        <v>5.7049595364397419E-4</v>
      </c>
      <c r="D86" s="199">
        <v>2.2236498927396129E-4</v>
      </c>
      <c r="E86" s="200" t="s">
        <v>818</v>
      </c>
      <c r="F86" s="200" t="s">
        <v>818</v>
      </c>
      <c r="G86" s="199">
        <v>4.9061124897842605E-4</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1.3963869232407784E-3</v>
      </c>
      <c r="D2">
        <v>1.8926164455078389E-3</v>
      </c>
      <c r="E2">
        <v>1.5925167453807534E-3</v>
      </c>
    </row>
    <row r="3" spans="1:5" x14ac:dyDescent="0.25">
      <c r="A3" t="s">
        <v>2411</v>
      </c>
      <c r="B3" t="s">
        <v>1109</v>
      </c>
      <c r="C3">
        <v>1.2188391265702833E-4</v>
      </c>
      <c r="D3">
        <v>8.5136969965652251E-5</v>
      </c>
      <c r="E3">
        <v>1.1952590034118356E-4</v>
      </c>
    </row>
    <row r="4" spans="1:5" x14ac:dyDescent="0.25">
      <c r="A4" t="s">
        <v>2412</v>
      </c>
      <c r="B4" t="s">
        <v>1109</v>
      </c>
      <c r="C4">
        <v>1.3937118483737536E-4</v>
      </c>
      <c r="D4">
        <v>8.3323059665829982E-4</v>
      </c>
      <c r="E4">
        <v>6.3287079566831379E-4</v>
      </c>
    </row>
    <row r="5" spans="1:5" x14ac:dyDescent="0.25">
      <c r="A5" t="s">
        <v>2413</v>
      </c>
      <c r="B5" t="s">
        <v>1109</v>
      </c>
      <c r="C5">
        <v>3.1644706538485245E-4</v>
      </c>
      <c r="D5">
        <v>7.2733621372017909E-5</v>
      </c>
      <c r="E5">
        <v>2.6052277685389454E-4</v>
      </c>
    </row>
    <row r="6" spans="1:5" x14ac:dyDescent="0.25">
      <c r="A6" t="s">
        <v>2414</v>
      </c>
      <c r="B6" t="s">
        <v>1109</v>
      </c>
    </row>
    <row r="7" spans="1:5" x14ac:dyDescent="0.25">
      <c r="A7" t="s">
        <v>2956</v>
      </c>
      <c r="B7" t="s">
        <v>1109</v>
      </c>
      <c r="C7">
        <v>1.689055332026609E-5</v>
      </c>
      <c r="E7">
        <v>1.6161012723705736E-5</v>
      </c>
    </row>
    <row r="8" spans="1:5" x14ac:dyDescent="0.25">
      <c r="A8" t="s">
        <v>2406</v>
      </c>
      <c r="B8" t="s">
        <v>1123</v>
      </c>
      <c r="C8">
        <v>1.9304344446035993E-3</v>
      </c>
      <c r="D8">
        <v>3.9210676867054219E-5</v>
      </c>
      <c r="E8">
        <v>1.1829469120230233E-3</v>
      </c>
    </row>
    <row r="9" spans="1:5" x14ac:dyDescent="0.25">
      <c r="A9" t="s">
        <v>2411</v>
      </c>
      <c r="B9" t="s">
        <v>1123</v>
      </c>
      <c r="C9">
        <v>1.1800375965082391E-4</v>
      </c>
      <c r="D9">
        <v>2.2206802208119418E-5</v>
      </c>
      <c r="E9">
        <v>1.1185657055356119E-4</v>
      </c>
    </row>
    <row r="10" spans="1:5" x14ac:dyDescent="0.25">
      <c r="A10" t="s">
        <v>2412</v>
      </c>
      <c r="B10" t="s">
        <v>1123</v>
      </c>
      <c r="C10">
        <v>1.9996045428367803E-4</v>
      </c>
      <c r="D10">
        <v>5.1717057343924483E-4</v>
      </c>
      <c r="E10">
        <v>4.2557254181605777E-4</v>
      </c>
    </row>
    <row r="11" spans="1:5" x14ac:dyDescent="0.25">
      <c r="A11" t="s">
        <v>2413</v>
      </c>
      <c r="B11" t="s">
        <v>1123</v>
      </c>
      <c r="C11">
        <v>5.7049595364397419E-4</v>
      </c>
      <c r="D11">
        <v>2.2236498927396129E-4</v>
      </c>
      <c r="E11">
        <v>4.9061124897842605E-4</v>
      </c>
    </row>
    <row r="12" spans="1:5" x14ac:dyDescent="0.25">
      <c r="A12" t="s">
        <v>2414</v>
      </c>
      <c r="B12" t="s">
        <v>1123</v>
      </c>
    </row>
    <row r="13" spans="1:5" x14ac:dyDescent="0.25">
      <c r="A13" t="s">
        <v>2956</v>
      </c>
      <c r="B13" t="s">
        <v>1123</v>
      </c>
      <c r="C13">
        <v>4.9391441097025173E-5</v>
      </c>
      <c r="E13">
        <v>4.7258114809859367E-5</v>
      </c>
    </row>
    <row r="14" spans="1:5" x14ac:dyDescent="0.25">
      <c r="A14" t="s">
        <v>2406</v>
      </c>
      <c r="B14" t="s">
        <v>1106</v>
      </c>
      <c r="C14">
        <v>6.3257299752945938E-3</v>
      </c>
      <c r="D14">
        <v>3.2208068866759705E-4</v>
      </c>
      <c r="E14">
        <v>3.9528468356591073E-3</v>
      </c>
    </row>
    <row r="15" spans="1:5" x14ac:dyDescent="0.25">
      <c r="A15" t="s">
        <v>2411</v>
      </c>
      <c r="B15" t="s">
        <v>1106</v>
      </c>
      <c r="C15">
        <v>7.0233455763026931E-4</v>
      </c>
      <c r="D15">
        <v>2.6896583341697131E-4</v>
      </c>
      <c r="E15">
        <v>6.7452574649790769E-4</v>
      </c>
    </row>
    <row r="16" spans="1:5" x14ac:dyDescent="0.25">
      <c r="A16" t="s">
        <v>2412</v>
      </c>
      <c r="B16" t="s">
        <v>1106</v>
      </c>
      <c r="C16">
        <v>1.3114585913575501E-3</v>
      </c>
      <c r="D16">
        <v>5.0256082460829038E-4</v>
      </c>
      <c r="E16">
        <v>7.3613925967166668E-4</v>
      </c>
    </row>
    <row r="17" spans="1:5" x14ac:dyDescent="0.25">
      <c r="A17" t="s">
        <v>2413</v>
      </c>
      <c r="B17" t="s">
        <v>1106</v>
      </c>
      <c r="C17">
        <v>9.1100873724691319E-4</v>
      </c>
      <c r="D17">
        <v>5.5452595474495426E-4</v>
      </c>
      <c r="E17">
        <v>8.2920756265144376E-4</v>
      </c>
    </row>
    <row r="18" spans="1:5" x14ac:dyDescent="0.25">
      <c r="A18" t="s">
        <v>2414</v>
      </c>
      <c r="B18" t="s">
        <v>1106</v>
      </c>
      <c r="C18">
        <v>2.4762554928509091E-3</v>
      </c>
      <c r="E18">
        <v>1.3205733797472859E-3</v>
      </c>
    </row>
    <row r="19" spans="1:5" x14ac:dyDescent="0.25">
      <c r="A19" t="s">
        <v>2956</v>
      </c>
      <c r="B19" t="s">
        <v>1106</v>
      </c>
      <c r="C19">
        <v>1.588170905883377E-4</v>
      </c>
      <c r="D19">
        <v>0</v>
      </c>
      <c r="E19">
        <v>1.5195742691629109E-4</v>
      </c>
    </row>
    <row r="20" spans="1:5" x14ac:dyDescent="0.25">
      <c r="A20" t="s">
        <v>2406</v>
      </c>
      <c r="B20" t="s">
        <v>1107</v>
      </c>
      <c r="C20">
        <v>2.4303278013483622E-3</v>
      </c>
      <c r="E20">
        <v>1.4697647190822932E-3</v>
      </c>
    </row>
    <row r="21" spans="1:5" x14ac:dyDescent="0.25">
      <c r="A21" t="s">
        <v>2411</v>
      </c>
      <c r="B21" t="s">
        <v>1107</v>
      </c>
      <c r="C21">
        <v>2.0678911526663784E-4</v>
      </c>
      <c r="D21">
        <v>1.9271952243736973E-5</v>
      </c>
      <c r="E21">
        <v>1.9475633791279156E-4</v>
      </c>
    </row>
    <row r="22" spans="1:5" x14ac:dyDescent="0.25">
      <c r="A22" t="s">
        <v>2412</v>
      </c>
      <c r="B22" t="s">
        <v>1107</v>
      </c>
      <c r="C22">
        <v>3.8457612247979657E-4</v>
      </c>
      <c r="D22">
        <v>7.5718569683846254E-4</v>
      </c>
      <c r="E22">
        <v>6.4959044210300689E-4</v>
      </c>
    </row>
    <row r="23" spans="1:5" x14ac:dyDescent="0.25">
      <c r="A23" t="s">
        <v>2413</v>
      </c>
      <c r="B23" t="s">
        <v>1107</v>
      </c>
      <c r="C23">
        <v>4.3235993176008006E-4</v>
      </c>
      <c r="D23">
        <v>4.0162136312719336E-4</v>
      </c>
      <c r="E23">
        <v>4.2530643256467822E-4</v>
      </c>
    </row>
    <row r="24" spans="1:5" x14ac:dyDescent="0.25">
      <c r="A24" t="s">
        <v>2414</v>
      </c>
      <c r="B24" t="s">
        <v>1107</v>
      </c>
      <c r="C24">
        <v>8.267699917309815E-4</v>
      </c>
      <c r="E24">
        <v>4.4091187093009464E-4</v>
      </c>
    </row>
    <row r="25" spans="1:5" x14ac:dyDescent="0.25">
      <c r="A25" t="s">
        <v>2956</v>
      </c>
      <c r="B25" t="s">
        <v>1107</v>
      </c>
      <c r="C25">
        <v>5.8390058455969051E-5</v>
      </c>
      <c r="E25">
        <v>5.5868061853995661E-5</v>
      </c>
    </row>
    <row r="26" spans="1:5" x14ac:dyDescent="0.25">
      <c r="A26" t="s">
        <v>2406</v>
      </c>
      <c r="B26" t="s">
        <v>1108</v>
      </c>
      <c r="C26">
        <v>3.8782543795226466E-3</v>
      </c>
      <c r="D26">
        <v>2.1565721198144031E-4</v>
      </c>
      <c r="E26">
        <v>2.4306489896651733E-3</v>
      </c>
    </row>
    <row r="27" spans="1:5" x14ac:dyDescent="0.25">
      <c r="A27" t="s">
        <v>2411</v>
      </c>
      <c r="B27" t="s">
        <v>1108</v>
      </c>
      <c r="C27">
        <v>2.9059175722346713E-4</v>
      </c>
      <c r="D27">
        <v>1.3961731208626354E-4</v>
      </c>
      <c r="E27">
        <v>2.8090388729640772E-4</v>
      </c>
    </row>
    <row r="28" spans="1:5" x14ac:dyDescent="0.25">
      <c r="A28" t="s">
        <v>2412</v>
      </c>
      <c r="B28" t="s">
        <v>1108</v>
      </c>
      <c r="C28">
        <v>5.1295362583584009E-4</v>
      </c>
      <c r="D28">
        <v>5.1309896361526053E-4</v>
      </c>
      <c r="E28">
        <v>5.1305699567757057E-4</v>
      </c>
    </row>
    <row r="29" spans="1:5" x14ac:dyDescent="0.25">
      <c r="A29" t="s">
        <v>2413</v>
      </c>
      <c r="B29" t="s">
        <v>1108</v>
      </c>
      <c r="C29">
        <v>7.8659405293200659E-4</v>
      </c>
      <c r="D29">
        <v>2.920691068136598E-4</v>
      </c>
      <c r="E29">
        <v>6.731167029872824E-4</v>
      </c>
    </row>
    <row r="30" spans="1:5" x14ac:dyDescent="0.25">
      <c r="A30" t="s">
        <v>2414</v>
      </c>
      <c r="B30" t="s">
        <v>1108</v>
      </c>
      <c r="C30">
        <v>2.4848127363832239E-4</v>
      </c>
      <c r="D30">
        <v>7.6988652301470951E-5</v>
      </c>
      <c r="E30">
        <v>1.6844472022917685E-4</v>
      </c>
    </row>
    <row r="31" spans="1:5" x14ac:dyDescent="0.25">
      <c r="A31" t="s">
        <v>2956</v>
      </c>
      <c r="B31" t="s">
        <v>1108</v>
      </c>
      <c r="C31">
        <v>1.0482520571223301E-4</v>
      </c>
      <c r="E31">
        <v>1.0029757173483652E-4</v>
      </c>
    </row>
    <row r="32" spans="1:5" x14ac:dyDescent="0.25">
      <c r="A32" t="s">
        <v>2406</v>
      </c>
      <c r="B32" t="s">
        <v>1099</v>
      </c>
      <c r="C32">
        <v>24.877616249779614</v>
      </c>
    </row>
    <row r="33" spans="1:3" x14ac:dyDescent="0.25">
      <c r="A33" t="s">
        <v>2411</v>
      </c>
      <c r="B33" t="s">
        <v>1099</v>
      </c>
      <c r="C33">
        <v>11.128715216567331</v>
      </c>
    </row>
    <row r="34" spans="1:3" x14ac:dyDescent="0.25">
      <c r="A34" t="s">
        <v>2412</v>
      </c>
      <c r="B34" t="s">
        <v>1099</v>
      </c>
      <c r="C34">
        <v>15.211133008049149</v>
      </c>
    </row>
    <row r="35" spans="1:3" x14ac:dyDescent="0.25">
      <c r="A35" t="s">
        <v>2413</v>
      </c>
      <c r="B35" t="s">
        <v>1099</v>
      </c>
      <c r="C35">
        <v>11.983437777777151</v>
      </c>
    </row>
    <row r="36" spans="1:3" x14ac:dyDescent="0.25">
      <c r="A36" t="s">
        <v>2414</v>
      </c>
      <c r="B36" t="s">
        <v>1099</v>
      </c>
      <c r="C36">
        <v>15.655118702432937</v>
      </c>
    </row>
    <row r="37" spans="1:3" x14ac:dyDescent="0.25">
      <c r="A37" t="s">
        <v>2956</v>
      </c>
      <c r="B37" t="s">
        <v>1099</v>
      </c>
      <c r="C37">
        <v>17.729619693942947</v>
      </c>
    </row>
    <row r="38" spans="1:3" x14ac:dyDescent="0.25">
      <c r="A38" t="s">
        <v>2406</v>
      </c>
      <c r="B38" t="s">
        <v>1100</v>
      </c>
      <c r="C38">
        <v>10.932796796270539</v>
      </c>
    </row>
    <row r="39" spans="1:3" x14ac:dyDescent="0.25">
      <c r="A39" t="s">
        <v>2411</v>
      </c>
      <c r="B39" t="s">
        <v>1100</v>
      </c>
      <c r="C39">
        <v>24.801361591492483</v>
      </c>
    </row>
    <row r="40" spans="1:3" x14ac:dyDescent="0.25">
      <c r="A40" t="s">
        <v>2412</v>
      </c>
      <c r="B40" t="s">
        <v>1100</v>
      </c>
      <c r="C40">
        <v>18.567250862620391</v>
      </c>
    </row>
    <row r="41" spans="1:3" x14ac:dyDescent="0.25">
      <c r="A41" t="s">
        <v>2413</v>
      </c>
      <c r="B41" t="s">
        <v>1100</v>
      </c>
      <c r="C41">
        <v>22.37143612881842</v>
      </c>
    </row>
    <row r="42" spans="1:3" x14ac:dyDescent="0.25">
      <c r="A42" t="s">
        <v>2414</v>
      </c>
      <c r="B42" t="s">
        <v>1100</v>
      </c>
      <c r="C42">
        <v>22.884888089211334</v>
      </c>
    </row>
    <row r="43" spans="1:3" x14ac:dyDescent="0.25">
      <c r="A43" t="s">
        <v>2956</v>
      </c>
      <c r="B43" t="s">
        <v>1100</v>
      </c>
      <c r="C43">
        <v>20.762577009648059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v>164748.62170863111</v>
      </c>
      <c r="D15" s="152">
        <v>49476</v>
      </c>
      <c r="F15" s="131">
        <f>IF(OR('B1. HTT Mortgage Assets'!$C$15=0,C15="[For completion]"),"",C15/'B1. HTT Mortgage Assets'!$C$15)</f>
        <v>0.21157586091608538</v>
      </c>
      <c r="G15" s="131">
        <f>IF(OR('B1. HTT Mortgage Assets'!$F$28=0,D15="[For completion]"),"",D15/'B1. HTT Mortgage Assets'!$F$28)</f>
        <v>0.14514411441144115</v>
      </c>
    </row>
    <row r="16" spans="1:7" x14ac:dyDescent="0.25">
      <c r="A16" s="51" t="s">
        <v>1272</v>
      </c>
      <c r="B16" s="68" t="s">
        <v>1777</v>
      </c>
      <c r="C16" s="151">
        <v>1721.7375249799993</v>
      </c>
      <c r="D16" s="152">
        <v>255</v>
      </c>
      <c r="F16" s="131">
        <f>IF(OR('B1. HTT Mortgage Assets'!$C$15=0,C16="[For completion]"),"",C16/'B1. HTT Mortgage Assets'!$C$15)</f>
        <v>2.2111146991167152E-3</v>
      </c>
      <c r="G16" s="131">
        <f>IF(OR('B1. HTT Mortgage Assets'!$F$28=0,D16="[For completion]"),"",D16/'B1. HTT Mortgage Assets'!$F$28)</f>
        <v>7.4807480748074811E-4</v>
      </c>
    </row>
    <row r="17" spans="1:7" x14ac:dyDescent="0.25">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166470.35923361112</v>
      </c>
      <c r="D18" s="75">
        <f>SUM(D15:D17)</f>
        <v>49731</v>
      </c>
      <c r="F18" s="131">
        <f>SUM(F15:F17)</f>
        <v>0.2137869756152021</v>
      </c>
      <c r="G18" s="131">
        <f>SUM(G15:G17)</f>
        <v>0.14589218921892189</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v>140143.91632079927</v>
      </c>
      <c r="D26" s="125"/>
      <c r="E26" s="51"/>
      <c r="F26" s="131">
        <f>IF($C$29=0,"",IF(C26="[For completion]","",C26/$C$29))</f>
        <v>0.84185507237438084</v>
      </c>
    </row>
    <row r="27" spans="1:7" x14ac:dyDescent="0.25">
      <c r="A27" s="51" t="s">
        <v>1279</v>
      </c>
      <c r="B27" s="51" t="s">
        <v>452</v>
      </c>
      <c r="C27" s="149">
        <v>26326.442912809951</v>
      </c>
      <c r="D27" s="125"/>
      <c r="E27" s="51"/>
      <c r="F27" s="131">
        <f>IF($C$29=0,"",IF(C27="[For completion]","",C27/$C$29))</f>
        <v>0.15814492762561916</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166470.35923360923</v>
      </c>
      <c r="D29" s="51"/>
      <c r="E29" s="51"/>
      <c r="F29" s="122">
        <f>SUM(F26:F28)</f>
        <v>1</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v>47815</v>
      </c>
      <c r="D49" s="157">
        <v>1916</v>
      </c>
      <c r="E49" s="51"/>
      <c r="F49" s="159">
        <f>C49+D49</f>
        <v>49731</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v>3.1849390422076823E-2</v>
      </c>
      <c r="D57" s="158">
        <v>0.15084225540009122</v>
      </c>
      <c r="E57" s="139"/>
      <c r="F57" s="158">
        <v>3.0590494367911933E-2</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v>0</v>
      </c>
      <c r="D66" s="158">
        <v>0</v>
      </c>
      <c r="E66" s="122"/>
      <c r="F66" s="158">
        <v>0</v>
      </c>
      <c r="G66" s="68"/>
    </row>
    <row r="67" spans="1:7" x14ac:dyDescent="0.25">
      <c r="A67" s="51" t="s">
        <v>1316</v>
      </c>
      <c r="B67" s="51" t="s">
        <v>496</v>
      </c>
      <c r="C67" s="158">
        <v>0</v>
      </c>
      <c r="D67" s="158">
        <v>0</v>
      </c>
      <c r="E67" s="122"/>
      <c r="F67" s="158">
        <v>0</v>
      </c>
      <c r="G67" s="68"/>
    </row>
    <row r="68" spans="1:7" x14ac:dyDescent="0.25">
      <c r="A68" s="51" t="s">
        <v>1317</v>
      </c>
      <c r="B68" s="51" t="s">
        <v>498</v>
      </c>
      <c r="C68" s="158">
        <v>0</v>
      </c>
      <c r="D68" s="158">
        <v>0</v>
      </c>
      <c r="E68" s="122"/>
      <c r="F68" s="158">
        <v>0</v>
      </c>
      <c r="G68" s="68"/>
    </row>
    <row r="69" spans="1:7" x14ac:dyDescent="0.25">
      <c r="A69" s="51" t="s">
        <v>1318</v>
      </c>
      <c r="B69" s="51" t="s">
        <v>500</v>
      </c>
      <c r="C69" s="158">
        <v>0</v>
      </c>
      <c r="D69" s="158">
        <v>0</v>
      </c>
      <c r="E69" s="122"/>
      <c r="F69" s="158">
        <v>0</v>
      </c>
      <c r="G69" s="68"/>
    </row>
    <row r="70" spans="1:7" x14ac:dyDescent="0.25">
      <c r="A70" s="51" t="s">
        <v>1319</v>
      </c>
      <c r="B70" s="51" t="s">
        <v>502</v>
      </c>
      <c r="C70" s="158">
        <v>0</v>
      </c>
      <c r="D70" s="158">
        <v>0</v>
      </c>
      <c r="E70" s="122"/>
      <c r="F70" s="158">
        <v>0</v>
      </c>
      <c r="G70" s="68"/>
    </row>
    <row r="71" spans="1:7" x14ac:dyDescent="0.25">
      <c r="A71" s="51" t="s">
        <v>1320</v>
      </c>
      <c r="B71" s="51" t="s">
        <v>1874</v>
      </c>
      <c r="C71" s="158">
        <v>0</v>
      </c>
      <c r="D71" s="158">
        <v>0</v>
      </c>
      <c r="E71" s="122"/>
      <c r="F71" s="158">
        <v>0</v>
      </c>
      <c r="G71" s="68"/>
    </row>
    <row r="72" spans="1:7" x14ac:dyDescent="0.25">
      <c r="A72" s="51" t="s">
        <v>1321</v>
      </c>
      <c r="B72" s="51" t="s">
        <v>505</v>
      </c>
      <c r="C72" s="158">
        <v>1</v>
      </c>
      <c r="D72" s="158">
        <v>1</v>
      </c>
      <c r="E72" s="122"/>
      <c r="F72" s="158">
        <v>1</v>
      </c>
      <c r="G72" s="68"/>
    </row>
    <row r="73" spans="1:7" x14ac:dyDescent="0.25">
      <c r="A73" s="51" t="s">
        <v>1322</v>
      </c>
      <c r="B73" s="51" t="s">
        <v>507</v>
      </c>
      <c r="C73" s="158">
        <v>0</v>
      </c>
      <c r="D73" s="158">
        <v>0</v>
      </c>
      <c r="E73" s="122"/>
      <c r="F73" s="158">
        <v>0</v>
      </c>
      <c r="G73" s="68"/>
    </row>
    <row r="74" spans="1:7" x14ac:dyDescent="0.25">
      <c r="A74" s="51" t="s">
        <v>1323</v>
      </c>
      <c r="B74" s="51" t="s">
        <v>509</v>
      </c>
      <c r="C74" s="158">
        <v>0</v>
      </c>
      <c r="D74" s="158">
        <v>0</v>
      </c>
      <c r="E74" s="122"/>
      <c r="F74" s="158">
        <v>0</v>
      </c>
      <c r="G74" s="68"/>
    </row>
    <row r="75" spans="1:7" x14ac:dyDescent="0.25">
      <c r="A75" s="51" t="s">
        <v>1324</v>
      </c>
      <c r="B75" s="51" t="s">
        <v>511</v>
      </c>
      <c r="C75" s="158">
        <v>0</v>
      </c>
      <c r="D75" s="158">
        <v>0</v>
      </c>
      <c r="E75" s="122"/>
      <c r="F75" s="158">
        <v>0</v>
      </c>
      <c r="G75" s="68"/>
    </row>
    <row r="76" spans="1:7" x14ac:dyDescent="0.25">
      <c r="A76" s="51" t="s">
        <v>1325</v>
      </c>
      <c r="B76" s="51" t="s">
        <v>513</v>
      </c>
      <c r="C76" s="158">
        <v>0</v>
      </c>
      <c r="D76" s="158">
        <v>0</v>
      </c>
      <c r="E76" s="122"/>
      <c r="F76" s="158">
        <v>0</v>
      </c>
      <c r="G76" s="68"/>
    </row>
    <row r="77" spans="1:7" x14ac:dyDescent="0.25">
      <c r="A77" s="51" t="s">
        <v>1326</v>
      </c>
      <c r="B77" s="51" t="s">
        <v>515</v>
      </c>
      <c r="C77" s="158">
        <v>0</v>
      </c>
      <c r="D77" s="158">
        <v>0</v>
      </c>
      <c r="E77" s="122"/>
      <c r="F77" s="158">
        <v>0</v>
      </c>
      <c r="G77" s="68"/>
    </row>
    <row r="78" spans="1:7" x14ac:dyDescent="0.25">
      <c r="A78" s="51" t="s">
        <v>1327</v>
      </c>
      <c r="B78" s="51" t="s">
        <v>517</v>
      </c>
      <c r="C78" s="158">
        <v>0</v>
      </c>
      <c r="D78" s="158">
        <v>0</v>
      </c>
      <c r="E78" s="122"/>
      <c r="F78" s="158">
        <v>0</v>
      </c>
      <c r="G78" s="68"/>
    </row>
    <row r="79" spans="1:7" x14ac:dyDescent="0.25">
      <c r="A79" s="51" t="s">
        <v>1328</v>
      </c>
      <c r="B79" s="51" t="s">
        <v>519</v>
      </c>
      <c r="C79" s="158">
        <v>0</v>
      </c>
      <c r="D79" s="158">
        <v>0</v>
      </c>
      <c r="E79" s="122"/>
      <c r="F79" s="158">
        <v>0</v>
      </c>
      <c r="G79" s="68"/>
    </row>
    <row r="80" spans="1:7" x14ac:dyDescent="0.25">
      <c r="A80" s="51" t="s">
        <v>1329</v>
      </c>
      <c r="B80" s="51" t="s">
        <v>521</v>
      </c>
      <c r="C80" s="158">
        <v>0</v>
      </c>
      <c r="D80" s="158">
        <v>0</v>
      </c>
      <c r="E80" s="122"/>
      <c r="F80" s="158">
        <v>0</v>
      </c>
      <c r="G80" s="68"/>
    </row>
    <row r="81" spans="1:7" x14ac:dyDescent="0.25">
      <c r="A81" s="51" t="s">
        <v>1330</v>
      </c>
      <c r="B81" s="51" t="s">
        <v>3</v>
      </c>
      <c r="C81" s="158">
        <v>0</v>
      </c>
      <c r="D81" s="158">
        <v>0</v>
      </c>
      <c r="E81" s="122"/>
      <c r="F81" s="158">
        <v>0</v>
      </c>
      <c r="G81" s="68"/>
    </row>
    <row r="82" spans="1:7" x14ac:dyDescent="0.25">
      <c r="A82" s="51" t="s">
        <v>1331</v>
      </c>
      <c r="B82" s="51" t="s">
        <v>524</v>
      </c>
      <c r="C82" s="158">
        <v>0</v>
      </c>
      <c r="D82" s="158">
        <v>0</v>
      </c>
      <c r="E82" s="122"/>
      <c r="F82" s="158">
        <v>0</v>
      </c>
      <c r="G82" s="68"/>
    </row>
    <row r="83" spans="1:7" x14ac:dyDescent="0.25">
      <c r="A83" s="51" t="s">
        <v>1332</v>
      </c>
      <c r="B83" s="51" t="s">
        <v>526</v>
      </c>
      <c r="C83" s="158">
        <v>0</v>
      </c>
      <c r="D83" s="158">
        <v>0</v>
      </c>
      <c r="E83" s="122"/>
      <c r="F83" s="158">
        <v>0</v>
      </c>
      <c r="G83" s="68"/>
    </row>
    <row r="84" spans="1:7" x14ac:dyDescent="0.25">
      <c r="A84" s="51" t="s">
        <v>1333</v>
      </c>
      <c r="B84" s="51" t="s">
        <v>528</v>
      </c>
      <c r="C84" s="158">
        <v>0</v>
      </c>
      <c r="D84" s="158">
        <v>0</v>
      </c>
      <c r="E84" s="122"/>
      <c r="F84" s="158">
        <v>0</v>
      </c>
      <c r="G84" s="68"/>
    </row>
    <row r="85" spans="1:7" x14ac:dyDescent="0.25">
      <c r="A85" s="51" t="s">
        <v>1334</v>
      </c>
      <c r="B85" s="51" t="s">
        <v>530</v>
      </c>
      <c r="C85" s="158">
        <v>0</v>
      </c>
      <c r="D85" s="158">
        <v>0</v>
      </c>
      <c r="E85" s="122"/>
      <c r="F85" s="158">
        <v>0</v>
      </c>
      <c r="G85" s="68"/>
    </row>
    <row r="86" spans="1:7" x14ac:dyDescent="0.25">
      <c r="A86" s="51" t="s">
        <v>1335</v>
      </c>
      <c r="B86" s="51" t="s">
        <v>532</v>
      </c>
      <c r="C86" s="158">
        <v>0</v>
      </c>
      <c r="D86" s="158">
        <v>0</v>
      </c>
      <c r="E86" s="122"/>
      <c r="F86" s="158">
        <v>0</v>
      </c>
      <c r="G86" s="68"/>
    </row>
    <row r="87" spans="1:7" x14ac:dyDescent="0.25">
      <c r="A87" s="51" t="s">
        <v>1336</v>
      </c>
      <c r="B87" s="51" t="s">
        <v>534</v>
      </c>
      <c r="C87" s="158">
        <v>0</v>
      </c>
      <c r="D87" s="158">
        <v>0</v>
      </c>
      <c r="E87" s="122"/>
      <c r="F87" s="158">
        <v>0</v>
      </c>
      <c r="G87" s="68"/>
    </row>
    <row r="88" spans="1:7" x14ac:dyDescent="0.25">
      <c r="A88" s="51" t="s">
        <v>1337</v>
      </c>
      <c r="B88" s="51" t="s">
        <v>536</v>
      </c>
      <c r="C88" s="158">
        <v>0</v>
      </c>
      <c r="D88" s="158">
        <v>0</v>
      </c>
      <c r="E88" s="122"/>
      <c r="F88" s="158">
        <v>0</v>
      </c>
      <c r="G88" s="68"/>
    </row>
    <row r="89" spans="1:7" x14ac:dyDescent="0.25">
      <c r="A89" s="51" t="s">
        <v>1338</v>
      </c>
      <c r="B89" s="51" t="s">
        <v>538</v>
      </c>
      <c r="C89" s="158">
        <v>0</v>
      </c>
      <c r="D89" s="158">
        <v>0</v>
      </c>
      <c r="E89" s="122"/>
      <c r="F89" s="158">
        <v>0</v>
      </c>
      <c r="G89" s="68"/>
    </row>
    <row r="90" spans="1:7" x14ac:dyDescent="0.25">
      <c r="A90" s="51" t="s">
        <v>1339</v>
      </c>
      <c r="B90" s="51" t="s">
        <v>540</v>
      </c>
      <c r="C90" s="158">
        <v>0</v>
      </c>
      <c r="D90" s="158">
        <v>0</v>
      </c>
      <c r="E90" s="122"/>
      <c r="F90" s="158">
        <v>0</v>
      </c>
      <c r="G90" s="68"/>
    </row>
    <row r="91" spans="1:7" x14ac:dyDescent="0.25">
      <c r="A91" s="51" t="s">
        <v>1340</v>
      </c>
      <c r="B91" s="51" t="s">
        <v>542</v>
      </c>
      <c r="C91" s="158">
        <v>0</v>
      </c>
      <c r="D91" s="158">
        <v>0</v>
      </c>
      <c r="E91" s="122"/>
      <c r="F91" s="158">
        <v>0</v>
      </c>
      <c r="G91" s="68"/>
    </row>
    <row r="92" spans="1:7" x14ac:dyDescent="0.25">
      <c r="A92" s="51" t="s">
        <v>1341</v>
      </c>
      <c r="B92" s="51" t="s">
        <v>6</v>
      </c>
      <c r="C92" s="158">
        <v>0</v>
      </c>
      <c r="D92" s="158">
        <v>0</v>
      </c>
      <c r="E92" s="122"/>
      <c r="F92" s="158">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v>0</v>
      </c>
      <c r="D94" s="158">
        <v>0</v>
      </c>
      <c r="E94" s="122"/>
      <c r="F94" s="158">
        <v>0</v>
      </c>
      <c r="G94" s="68"/>
    </row>
    <row r="95" spans="1:7" x14ac:dyDescent="0.25">
      <c r="A95" s="51" t="s">
        <v>1344</v>
      </c>
      <c r="B95" s="51" t="s">
        <v>550</v>
      </c>
      <c r="C95" s="158">
        <v>0</v>
      </c>
      <c r="D95" s="158">
        <v>0</v>
      </c>
      <c r="E95" s="122"/>
      <c r="F95" s="158">
        <v>0</v>
      </c>
      <c r="G95" s="68"/>
    </row>
    <row r="96" spans="1:7" x14ac:dyDescent="0.25">
      <c r="A96" s="51" t="s">
        <v>1345</v>
      </c>
      <c r="B96" s="51" t="s">
        <v>2</v>
      </c>
      <c r="C96" s="158">
        <v>0</v>
      </c>
      <c r="D96" s="158">
        <v>0</v>
      </c>
      <c r="E96" s="122"/>
      <c r="F96" s="158">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v>0</v>
      </c>
      <c r="D98" s="158">
        <v>0</v>
      </c>
      <c r="E98" s="122"/>
      <c r="F98" s="158">
        <v>0</v>
      </c>
      <c r="G98" s="68"/>
    </row>
    <row r="99" spans="1:7" x14ac:dyDescent="0.25">
      <c r="A99" s="51" t="s">
        <v>1348</v>
      </c>
      <c r="B99" s="51" t="s">
        <v>545</v>
      </c>
      <c r="C99" s="158">
        <v>0</v>
      </c>
      <c r="D99" s="158">
        <v>0</v>
      </c>
      <c r="E99" s="122"/>
      <c r="F99" s="158">
        <v>0</v>
      </c>
      <c r="G99" s="68"/>
    </row>
    <row r="100" spans="1:7" x14ac:dyDescent="0.25">
      <c r="A100" s="51" t="s">
        <v>1349</v>
      </c>
      <c r="B100" s="68" t="s">
        <v>311</v>
      </c>
      <c r="C100" s="158">
        <v>0</v>
      </c>
      <c r="D100" s="158">
        <v>0</v>
      </c>
      <c r="E100" s="122"/>
      <c r="F100" s="158">
        <v>0</v>
      </c>
      <c r="G100" s="68"/>
    </row>
    <row r="101" spans="1:7" x14ac:dyDescent="0.25">
      <c r="A101" s="51" t="s">
        <v>1350</v>
      </c>
      <c r="B101" s="68" t="s">
        <v>313</v>
      </c>
      <c r="C101" s="158">
        <v>0</v>
      </c>
      <c r="D101" s="158">
        <v>0</v>
      </c>
      <c r="E101" s="122"/>
      <c r="F101" s="158">
        <v>0</v>
      </c>
      <c r="G101" s="68"/>
    </row>
    <row r="102" spans="1:7" x14ac:dyDescent="0.25">
      <c r="A102" s="51" t="s">
        <v>1351</v>
      </c>
      <c r="B102" s="68" t="s">
        <v>12</v>
      </c>
      <c r="C102" s="158">
        <v>0</v>
      </c>
      <c r="D102" s="158">
        <v>0</v>
      </c>
      <c r="E102" s="122"/>
      <c r="F102" s="158">
        <v>0</v>
      </c>
      <c r="G102" s="68"/>
    </row>
    <row r="103" spans="1:7" x14ac:dyDescent="0.25">
      <c r="A103" s="51" t="s">
        <v>1352</v>
      </c>
      <c r="B103" s="68" t="s">
        <v>316</v>
      </c>
      <c r="C103" s="158">
        <v>0</v>
      </c>
      <c r="D103" s="158">
        <v>0</v>
      </c>
      <c r="E103" s="122"/>
      <c r="F103" s="158">
        <v>0</v>
      </c>
      <c r="G103" s="68"/>
    </row>
    <row r="104" spans="1:7" x14ac:dyDescent="0.25">
      <c r="A104" s="51" t="s">
        <v>1353</v>
      </c>
      <c r="B104" s="68" t="s">
        <v>318</v>
      </c>
      <c r="C104" s="158">
        <v>0</v>
      </c>
      <c r="D104" s="158">
        <v>0</v>
      </c>
      <c r="E104" s="122"/>
      <c r="F104" s="158">
        <v>0</v>
      </c>
      <c r="G104" s="68"/>
    </row>
    <row r="105" spans="1:7" x14ac:dyDescent="0.25">
      <c r="A105" s="51" t="s">
        <v>1354</v>
      </c>
      <c r="B105" s="68" t="s">
        <v>320</v>
      </c>
      <c r="C105" s="158">
        <v>0</v>
      </c>
      <c r="D105" s="158">
        <v>0</v>
      </c>
      <c r="E105" s="122"/>
      <c r="F105" s="158">
        <v>0</v>
      </c>
      <c r="G105" s="68"/>
    </row>
    <row r="106" spans="1:7" x14ac:dyDescent="0.25">
      <c r="A106" s="51" t="s">
        <v>1355</v>
      </c>
      <c r="B106" s="68" t="s">
        <v>322</v>
      </c>
      <c r="C106" s="158">
        <v>0</v>
      </c>
      <c r="D106" s="158">
        <v>0</v>
      </c>
      <c r="E106" s="122"/>
      <c r="F106" s="158">
        <v>0</v>
      </c>
      <c r="G106" s="68"/>
    </row>
    <row r="107" spans="1:7" x14ac:dyDescent="0.25">
      <c r="A107" s="51" t="s">
        <v>1356</v>
      </c>
      <c r="B107" s="68" t="s">
        <v>324</v>
      </c>
      <c r="C107" s="158">
        <v>0</v>
      </c>
      <c r="D107" s="158">
        <v>0</v>
      </c>
      <c r="E107" s="122"/>
      <c r="F107" s="158">
        <v>0</v>
      </c>
      <c r="G107" s="68"/>
    </row>
    <row r="108" spans="1:7" x14ac:dyDescent="0.25">
      <c r="A108" s="51" t="s">
        <v>1357</v>
      </c>
      <c r="B108" s="68" t="s">
        <v>137</v>
      </c>
      <c r="C108" s="158">
        <v>0</v>
      </c>
      <c r="D108" s="158">
        <v>0</v>
      </c>
      <c r="E108" s="122"/>
      <c r="F108" s="158">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v>0.31332885025907209</v>
      </c>
      <c r="D120" s="158">
        <v>0.38917756725594843</v>
      </c>
      <c r="E120" s="122"/>
      <c r="F120" s="158">
        <v>0.32532394011903915</v>
      </c>
      <c r="G120" s="68"/>
    </row>
    <row r="121" spans="1:7" x14ac:dyDescent="0.25">
      <c r="A121" s="51" t="s">
        <v>1359</v>
      </c>
      <c r="B121" s="153" t="s">
        <v>2422</v>
      </c>
      <c r="C121" s="158">
        <v>0.10231710629519289</v>
      </c>
      <c r="D121" s="158">
        <v>7.6526658251263147E-2</v>
      </c>
      <c r="E121" s="122"/>
      <c r="F121" s="158">
        <v>9.8238477755853343E-2</v>
      </c>
      <c r="G121" s="68"/>
    </row>
    <row r="122" spans="1:7" x14ac:dyDescent="0.25">
      <c r="A122" s="51" t="s">
        <v>1360</v>
      </c>
      <c r="B122" s="153" t="s">
        <v>2423</v>
      </c>
      <c r="C122" s="158">
        <v>0.11358997500583884</v>
      </c>
      <c r="D122" s="158">
        <v>9.3457751715588039E-2</v>
      </c>
      <c r="E122" s="122"/>
      <c r="F122" s="158">
        <v>0.11040616601065932</v>
      </c>
      <c r="G122" s="68"/>
    </row>
    <row r="123" spans="1:7" x14ac:dyDescent="0.25">
      <c r="A123" s="51" t="s">
        <v>1361</v>
      </c>
      <c r="B123" s="153" t="s">
        <v>2424</v>
      </c>
      <c r="C123" s="158">
        <v>0.3010988759118699</v>
      </c>
      <c r="D123" s="158">
        <v>0.24451433939705425</v>
      </c>
      <c r="E123" s="122"/>
      <c r="F123" s="158">
        <v>0.29215031848000517</v>
      </c>
      <c r="G123" s="68"/>
    </row>
    <row r="124" spans="1:7" x14ac:dyDescent="0.25">
      <c r="A124" s="51" t="s">
        <v>1362</v>
      </c>
      <c r="B124" s="153" t="s">
        <v>2425</v>
      </c>
      <c r="C124" s="158">
        <v>0.16966519252802625</v>
      </c>
      <c r="D124" s="158">
        <v>0.19632368338014611</v>
      </c>
      <c r="E124" s="122"/>
      <c r="F124" s="158">
        <v>0.17388109763444298</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v>0</v>
      </c>
      <c r="D171" s="158">
        <v>0</v>
      </c>
      <c r="E171" s="123"/>
      <c r="F171" s="158">
        <v>0</v>
      </c>
      <c r="G171" s="68"/>
    </row>
    <row r="172" spans="1:7" x14ac:dyDescent="0.25">
      <c r="A172" s="51" t="s">
        <v>1409</v>
      </c>
      <c r="B172" s="51" t="s">
        <v>608</v>
      </c>
      <c r="C172" s="158">
        <f>C174+C175+C176+C177</f>
        <v>1</v>
      </c>
      <c r="D172" s="158">
        <f>D174+D175+D176+D177</f>
        <v>1</v>
      </c>
      <c r="E172" s="123"/>
      <c r="F172" s="158">
        <f>F174+F175+F176+F177</f>
        <v>1</v>
      </c>
      <c r="G172" s="68"/>
    </row>
    <row r="173" spans="1:7" x14ac:dyDescent="0.25">
      <c r="A173" s="51" t="s">
        <v>1410</v>
      </c>
      <c r="B173" s="51" t="s">
        <v>137</v>
      </c>
      <c r="C173" s="158">
        <v>0</v>
      </c>
      <c r="D173" s="158">
        <v>0</v>
      </c>
      <c r="E173" s="123"/>
      <c r="F173" s="158">
        <v>0</v>
      </c>
      <c r="G173" s="68"/>
    </row>
    <row r="174" spans="1:7" x14ac:dyDescent="0.25">
      <c r="A174" s="51" t="s">
        <v>1411</v>
      </c>
      <c r="B174" s="148" t="s">
        <v>2426</v>
      </c>
      <c r="C174" s="158">
        <v>0</v>
      </c>
      <c r="D174" s="158">
        <v>0</v>
      </c>
      <c r="E174" s="123"/>
      <c r="F174" s="158">
        <v>0</v>
      </c>
      <c r="G174" s="68"/>
    </row>
    <row r="175" spans="1:7" x14ac:dyDescent="0.25">
      <c r="A175" s="51" t="s">
        <v>1412</v>
      </c>
      <c r="B175" s="148" t="s">
        <v>2427</v>
      </c>
      <c r="C175" s="158">
        <v>0.51452771809551523</v>
      </c>
      <c r="D175" s="158">
        <v>0.28453885016289299</v>
      </c>
      <c r="E175" s="123"/>
      <c r="F175" s="158">
        <v>0.47815614522161265</v>
      </c>
      <c r="G175" s="68"/>
    </row>
    <row r="176" spans="1:7" x14ac:dyDescent="0.25">
      <c r="A176" s="51" t="s">
        <v>1413</v>
      </c>
      <c r="B176" s="148" t="s">
        <v>2428</v>
      </c>
      <c r="C176" s="158">
        <v>3.4994874563970754E-2</v>
      </c>
      <c r="D176" s="158">
        <v>8.8693208487495288E-4</v>
      </c>
      <c r="E176" s="123"/>
      <c r="F176" s="158">
        <v>2.9600876469155372E-2</v>
      </c>
      <c r="G176" s="68"/>
    </row>
    <row r="177" spans="1:7" x14ac:dyDescent="0.25">
      <c r="A177" s="51" t="s">
        <v>1414</v>
      </c>
      <c r="B177" s="148" t="s">
        <v>2429</v>
      </c>
      <c r="C177" s="158">
        <v>0.45047740734051411</v>
      </c>
      <c r="D177" s="158">
        <v>0.71457421775223207</v>
      </c>
      <c r="E177" s="123"/>
      <c r="F177" s="158">
        <v>0.49224297830923208</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v>0.62556927311626853</v>
      </c>
      <c r="D181" s="158">
        <v>0.53885423901370599</v>
      </c>
      <c r="E181" s="123"/>
      <c r="F181" s="158">
        <v>0.61185573032406559</v>
      </c>
      <c r="G181" s="68"/>
    </row>
    <row r="182" spans="1:7" x14ac:dyDescent="0.25">
      <c r="A182" s="51" t="s">
        <v>1418</v>
      </c>
      <c r="B182" s="51" t="s">
        <v>620</v>
      </c>
      <c r="C182" s="158">
        <v>0.37443072688373141</v>
      </c>
      <c r="D182" s="158">
        <v>0.4611457609862939</v>
      </c>
      <c r="E182" s="123"/>
      <c r="F182" s="158">
        <v>0.38814426967593429</v>
      </c>
      <c r="G182" s="68"/>
    </row>
    <row r="183" spans="1:7" x14ac:dyDescent="0.25">
      <c r="A183" s="51" t="s">
        <v>1419</v>
      </c>
      <c r="B183" s="51" t="s">
        <v>137</v>
      </c>
      <c r="C183" s="158">
        <v>0</v>
      </c>
      <c r="D183" s="158">
        <v>0</v>
      </c>
      <c r="E183" s="123"/>
      <c r="F183" s="158">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v>0.15907890688338894</v>
      </c>
      <c r="D191" s="158">
        <v>0.14699010489970363</v>
      </c>
      <c r="E191" s="123"/>
      <c r="F191" s="158">
        <v>0.1571671241685986</v>
      </c>
      <c r="G191" s="68"/>
    </row>
    <row r="192" spans="1:7" x14ac:dyDescent="0.25">
      <c r="A192" s="51" t="s">
        <v>1427</v>
      </c>
      <c r="B192" s="47" t="s">
        <v>632</v>
      </c>
      <c r="C192" s="158">
        <v>4.2231163427545688E-2</v>
      </c>
      <c r="D192" s="158">
        <v>8.2940415396093398E-2</v>
      </c>
      <c r="E192" s="123"/>
      <c r="F192" s="158">
        <v>4.8669125133804739E-2</v>
      </c>
      <c r="G192" s="68"/>
    </row>
    <row r="193" spans="1:7" x14ac:dyDescent="0.25">
      <c r="A193" s="51" t="s">
        <v>1428</v>
      </c>
      <c r="B193" s="47" t="s">
        <v>634</v>
      </c>
      <c r="C193" s="158">
        <v>9.9156711064577976E-2</v>
      </c>
      <c r="D193" s="158">
        <v>0.15526166838517713</v>
      </c>
      <c r="E193" s="122"/>
      <c r="F193" s="158">
        <v>0.10802942547948254</v>
      </c>
      <c r="G193" s="68"/>
    </row>
    <row r="194" spans="1:7" x14ac:dyDescent="0.25">
      <c r="A194" s="51" t="s">
        <v>1429</v>
      </c>
      <c r="B194" s="47" t="s">
        <v>636</v>
      </c>
      <c r="C194" s="158">
        <v>0.12425949319132472</v>
      </c>
      <c r="D194" s="158">
        <v>9.7927295638772116E-2</v>
      </c>
      <c r="E194" s="122"/>
      <c r="F194" s="158">
        <v>0.12009518971515279</v>
      </c>
      <c r="G194" s="68"/>
    </row>
    <row r="195" spans="1:7" x14ac:dyDescent="0.25">
      <c r="A195" s="51" t="s">
        <v>1430</v>
      </c>
      <c r="B195" s="47" t="s">
        <v>638</v>
      </c>
      <c r="C195" s="158">
        <v>0.57527372543316257</v>
      </c>
      <c r="D195" s="158">
        <v>0.51688051568025373</v>
      </c>
      <c r="E195" s="122"/>
      <c r="F195" s="158">
        <v>0.56603913550296125</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v>9.0277272800334243E-4</v>
      </c>
      <c r="D201" s="158">
        <v>1.4026459260864358E-4</v>
      </c>
      <c r="E201" s="123"/>
      <c r="F201" s="158">
        <v>7.8218593411740205E-4</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2930.9613368357077</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v>29087.400033679758</v>
      </c>
      <c r="D214" s="159">
        <v>24223</v>
      </c>
      <c r="E214" s="65"/>
      <c r="F214" s="131">
        <f>IF($C$238=0,"",IF(C214="[for completion]","",IF(C214="","",C214/$C$238)))</f>
        <v>0.20755378326303253</v>
      </c>
      <c r="G214" s="131">
        <f>IF($D$238=0,"",IF(D214="[for completion]","",IF(D214="","",D214/$D$238)))</f>
        <v>0.50659834779880786</v>
      </c>
    </row>
    <row r="215" spans="1:7" x14ac:dyDescent="0.25">
      <c r="A215" s="51" t="s">
        <v>1434</v>
      </c>
      <c r="B215" s="153" t="s">
        <v>2431</v>
      </c>
      <c r="C215" s="149">
        <v>60418.524263249659</v>
      </c>
      <c r="D215" s="159">
        <v>21013</v>
      </c>
      <c r="E215" s="65"/>
      <c r="F215" s="131">
        <f t="shared" ref="F215:F237" si="1">IF($C$238=0,"",IF(C215="[for completion]","",IF(C215="","",C215/$C$238)))</f>
        <v>0.43111770991861947</v>
      </c>
      <c r="G215" s="131">
        <f t="shared" ref="G215:G237" si="2">IF($D$238=0,"",IF(D215="[for completion]","",IF(D215="","",D215/$D$238)))</f>
        <v>0.43946460315800479</v>
      </c>
    </row>
    <row r="216" spans="1:7" x14ac:dyDescent="0.25">
      <c r="A216" s="51" t="s">
        <v>1435</v>
      </c>
      <c r="B216" s="153" t="s">
        <v>2432</v>
      </c>
      <c r="C216" s="149">
        <v>16784.972836229947</v>
      </c>
      <c r="D216" s="159">
        <v>2074</v>
      </c>
      <c r="E216" s="65"/>
      <c r="F216" s="131">
        <f t="shared" si="1"/>
        <v>0.1197695431730904</v>
      </c>
      <c r="G216" s="131">
        <f t="shared" si="2"/>
        <v>4.3375509777266549E-2</v>
      </c>
    </row>
    <row r="217" spans="1:7" x14ac:dyDescent="0.25">
      <c r="A217" s="51" t="s">
        <v>1436</v>
      </c>
      <c r="B217" s="153" t="s">
        <v>2433</v>
      </c>
      <c r="C217" s="149">
        <v>9684.5591798199985</v>
      </c>
      <c r="D217" s="159">
        <v>304</v>
      </c>
      <c r="E217" s="65"/>
      <c r="F217" s="131">
        <f t="shared" si="1"/>
        <v>6.9104385221056303E-2</v>
      </c>
      <c r="G217" s="131">
        <f t="shared" si="2"/>
        <v>6.3578374986928785E-3</v>
      </c>
    </row>
    <row r="218" spans="1:7" x14ac:dyDescent="0.25">
      <c r="A218" s="51" t="s">
        <v>1437</v>
      </c>
      <c r="B218" s="153" t="s">
        <v>2433</v>
      </c>
      <c r="C218" s="149">
        <v>8546.8720138499975</v>
      </c>
      <c r="D218" s="159">
        <v>122</v>
      </c>
      <c r="E218" s="65"/>
      <c r="F218" s="131">
        <f t="shared" si="1"/>
        <v>6.0986393403518149E-2</v>
      </c>
      <c r="G218" s="131">
        <f t="shared" si="2"/>
        <v>2.5515005751333263E-3</v>
      </c>
    </row>
    <row r="219" spans="1:7" x14ac:dyDescent="0.25">
      <c r="A219" s="51" t="s">
        <v>1438</v>
      </c>
      <c r="B219" s="153" t="s">
        <v>2435</v>
      </c>
      <c r="C219" s="149">
        <v>15621.587993969993</v>
      </c>
      <c r="D219" s="159">
        <v>79</v>
      </c>
      <c r="E219" s="65"/>
      <c r="F219" s="131">
        <f t="shared" si="1"/>
        <v>0.11146818502068311</v>
      </c>
      <c r="G219" s="131">
        <f t="shared" si="2"/>
        <v>1.6522011920945311E-3</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140143.91632079936</v>
      </c>
      <c r="D238" s="75">
        <f>SUM(D214:D237)</f>
        <v>47815</v>
      </c>
      <c r="E238" s="116"/>
      <c r="F238" s="140">
        <f>SUM(F214:F237)</f>
        <v>1</v>
      </c>
      <c r="G238" s="140">
        <f>SUM(G214:G237)</f>
        <v>0.99999999999999989</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v>0.60538208479042033</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v>95221.132023657177</v>
      </c>
      <c r="D265" s="159" t="s">
        <v>815</v>
      </c>
      <c r="E265" s="51"/>
      <c r="F265" s="131">
        <f>IF($C$273=0,"",IF(C265="[for completion]","",IF(C265="","",C265/$C$273)))</f>
        <v>0.67947947739870185</v>
      </c>
      <c r="G265" s="131" t="str">
        <f>IF($D$273=0,"",IF(D265="[for completion]","",IF(D265="","",D265/$D$273)))</f>
        <v/>
      </c>
    </row>
    <row r="266" spans="1:7" x14ac:dyDescent="0.25">
      <c r="A266" s="51" t="s">
        <v>1479</v>
      </c>
      <c r="B266" s="51" t="s">
        <v>688</v>
      </c>
      <c r="C266" s="149">
        <v>18574.327706381053</v>
      </c>
      <c r="D266" s="159" t="s">
        <v>815</v>
      </c>
      <c r="E266" s="51"/>
      <c r="F266" s="131">
        <f t="shared" ref="F266:F272" si="5">IF($C$273=0,"",IF(C266="[for completion]","",IF(C266="","",C266/$C$273)))</f>
        <v>0.13254278976465475</v>
      </c>
      <c r="G266" s="131" t="str">
        <f t="shared" ref="G266:G272" si="6">IF($D$273=0,"",IF(D266="[for completion]","",IF(D266="","",D266/$D$273)))</f>
        <v/>
      </c>
    </row>
    <row r="267" spans="1:7" x14ac:dyDescent="0.25">
      <c r="A267" s="51" t="s">
        <v>1480</v>
      </c>
      <c r="B267" s="51" t="s">
        <v>690</v>
      </c>
      <c r="C267" s="149">
        <v>14279.721069049168</v>
      </c>
      <c r="D267" s="159" t="s">
        <v>815</v>
      </c>
      <c r="E267" s="51"/>
      <c r="F267" s="131">
        <f t="shared" si="5"/>
        <v>0.10189731211120405</v>
      </c>
      <c r="G267" s="131" t="str">
        <f t="shared" si="6"/>
        <v/>
      </c>
    </row>
    <row r="268" spans="1:7" x14ac:dyDescent="0.25">
      <c r="A268" s="51" t="s">
        <v>1481</v>
      </c>
      <c r="B268" s="51" t="s">
        <v>692</v>
      </c>
      <c r="C268" s="149">
        <v>7323.7434177558525</v>
      </c>
      <c r="D268" s="159" t="s">
        <v>815</v>
      </c>
      <c r="E268" s="51"/>
      <c r="F268" s="131">
        <f t="shared" si="5"/>
        <v>5.226080854471029E-2</v>
      </c>
      <c r="G268" s="131" t="str">
        <f t="shared" si="6"/>
        <v/>
      </c>
    </row>
    <row r="269" spans="1:7" x14ac:dyDescent="0.25">
      <c r="A269" s="51" t="s">
        <v>1482</v>
      </c>
      <c r="B269" s="51" t="s">
        <v>694</v>
      </c>
      <c r="C269" s="149">
        <v>3546.2128867768884</v>
      </c>
      <c r="D269" s="159" t="s">
        <v>815</v>
      </c>
      <c r="E269" s="51"/>
      <c r="F269" s="131">
        <f t="shared" si="5"/>
        <v>2.5305085413740463E-2</v>
      </c>
      <c r="G269" s="131" t="str">
        <f t="shared" si="6"/>
        <v/>
      </c>
    </row>
    <row r="270" spans="1:7" x14ac:dyDescent="0.25">
      <c r="A270" s="51" t="s">
        <v>1483</v>
      </c>
      <c r="B270" s="51" t="s">
        <v>696</v>
      </c>
      <c r="C270" s="149">
        <v>515.36970586794394</v>
      </c>
      <c r="D270" s="159" t="s">
        <v>815</v>
      </c>
      <c r="E270" s="51"/>
      <c r="F270" s="131">
        <f t="shared" si="5"/>
        <v>3.6775779805187795E-3</v>
      </c>
      <c r="G270" s="131" t="str">
        <f t="shared" si="6"/>
        <v/>
      </c>
    </row>
    <row r="271" spans="1:7" x14ac:dyDescent="0.25">
      <c r="A271" s="51" t="s">
        <v>1484</v>
      </c>
      <c r="B271" s="51" t="s">
        <v>698</v>
      </c>
      <c r="C271" s="149">
        <v>201.33387796557915</v>
      </c>
      <c r="D271" s="159" t="s">
        <v>815</v>
      </c>
      <c r="E271" s="51"/>
      <c r="F271" s="131">
        <f t="shared" si="5"/>
        <v>1.4366793932749924E-3</v>
      </c>
      <c r="G271" s="131" t="str">
        <f t="shared" si="6"/>
        <v/>
      </c>
    </row>
    <row r="272" spans="1:7" x14ac:dyDescent="0.25">
      <c r="A272" s="51" t="s">
        <v>1485</v>
      </c>
      <c r="B272" s="51" t="s">
        <v>700</v>
      </c>
      <c r="C272" s="149">
        <v>476.50813832515297</v>
      </c>
      <c r="D272" s="159" t="s">
        <v>815</v>
      </c>
      <c r="E272" s="51"/>
      <c r="F272" s="131">
        <f t="shared" si="5"/>
        <v>3.4002693931948062E-3</v>
      </c>
      <c r="G272" s="131" t="str">
        <f t="shared" si="6"/>
        <v/>
      </c>
    </row>
    <row r="273" spans="1:7" x14ac:dyDescent="0.25">
      <c r="A273" s="51" t="s">
        <v>1486</v>
      </c>
      <c r="B273" s="77" t="s">
        <v>139</v>
      </c>
      <c r="C273" s="125">
        <f>SUM(C265:C272)</f>
        <v>140138.34882577881</v>
      </c>
      <c r="D273" s="126">
        <f>SUM(D265:D272)</f>
        <v>0</v>
      </c>
      <c r="E273" s="51"/>
      <c r="F273" s="140">
        <f>SUM(F265:F272)</f>
        <v>0.99999999999999989</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v>0.67732297795356811</v>
      </c>
      <c r="D284" s="51"/>
      <c r="E284" s="116"/>
      <c r="F284" s="116"/>
      <c r="G284" s="116"/>
    </row>
    <row r="285" spans="1:7" x14ac:dyDescent="0.25">
      <c r="A285" s="51" t="s">
        <v>1497</v>
      </c>
      <c r="B285" s="51" t="s">
        <v>741</v>
      </c>
      <c r="C285" s="158">
        <v>3.0775172308780976E-3</v>
      </c>
      <c r="D285" s="51"/>
      <c r="E285" s="116"/>
      <c r="F285" s="116"/>
      <c r="G285" s="49"/>
    </row>
    <row r="286" spans="1:7" x14ac:dyDescent="0.25">
      <c r="A286" s="51" t="s">
        <v>1498</v>
      </c>
      <c r="B286" s="51" t="s">
        <v>743</v>
      </c>
      <c r="C286" s="158">
        <v>0</v>
      </c>
      <c r="D286" s="51"/>
      <c r="E286" s="116"/>
      <c r="F286" s="116"/>
      <c r="G286" s="49"/>
    </row>
    <row r="287" spans="1:7" x14ac:dyDescent="0.25">
      <c r="A287" s="51" t="s">
        <v>1499</v>
      </c>
      <c r="B287" s="51" t="s">
        <v>1795</v>
      </c>
      <c r="C287" s="158">
        <v>1.9478917036620875E-2</v>
      </c>
      <c r="D287" s="51"/>
      <c r="E287" s="116"/>
      <c r="F287" s="116"/>
      <c r="G287" s="49"/>
    </row>
    <row r="288" spans="1:7" x14ac:dyDescent="0.25">
      <c r="A288" s="51" t="s">
        <v>1500</v>
      </c>
      <c r="B288" s="68" t="s">
        <v>990</v>
      </c>
      <c r="C288" s="158">
        <v>0</v>
      </c>
      <c r="D288" s="65"/>
      <c r="E288" s="65"/>
      <c r="F288" s="82"/>
      <c r="G288" s="82"/>
    </row>
    <row r="289" spans="1:7" x14ac:dyDescent="0.25">
      <c r="A289" s="51" t="s">
        <v>1796</v>
      </c>
      <c r="B289" s="51" t="s">
        <v>137</v>
      </c>
      <c r="C289" s="158">
        <f>SUM(C290:C294)</f>
        <v>0.30012058777893302</v>
      </c>
      <c r="D289" s="51"/>
      <c r="E289" s="116"/>
      <c r="F289" s="116"/>
      <c r="G289" s="49"/>
    </row>
    <row r="290" spans="1:7" x14ac:dyDescent="0.25">
      <c r="A290" s="51" t="s">
        <v>1501</v>
      </c>
      <c r="B290" s="79" t="s">
        <v>747</v>
      </c>
      <c r="C290" s="160">
        <v>0.28780940090607177</v>
      </c>
      <c r="D290" s="51"/>
      <c r="E290" s="116"/>
      <c r="F290" s="116"/>
      <c r="G290" s="49"/>
    </row>
    <row r="291" spans="1:7" x14ac:dyDescent="0.25">
      <c r="A291" s="51" t="s">
        <v>1502</v>
      </c>
      <c r="B291" s="79" t="s">
        <v>749</v>
      </c>
      <c r="C291" s="158">
        <v>0</v>
      </c>
      <c r="D291" s="51"/>
      <c r="E291" s="116"/>
      <c r="F291" s="116"/>
      <c r="G291" s="49"/>
    </row>
    <row r="292" spans="1:7" x14ac:dyDescent="0.25">
      <c r="A292" s="51" t="s">
        <v>1503</v>
      </c>
      <c r="B292" s="79" t="s">
        <v>751</v>
      </c>
      <c r="C292" s="158">
        <v>0</v>
      </c>
      <c r="D292" s="51"/>
      <c r="E292" s="116"/>
      <c r="F292" s="116"/>
      <c r="G292" s="49"/>
    </row>
    <row r="293" spans="1:7" x14ac:dyDescent="0.25">
      <c r="A293" s="51" t="s">
        <v>1504</v>
      </c>
      <c r="B293" s="79" t="s">
        <v>753</v>
      </c>
      <c r="C293" s="158">
        <v>0</v>
      </c>
      <c r="D293" s="51"/>
      <c r="E293" s="116"/>
      <c r="F293" s="116"/>
      <c r="G293" s="49"/>
    </row>
    <row r="294" spans="1:7" x14ac:dyDescent="0.25">
      <c r="A294" s="51" t="s">
        <v>1505</v>
      </c>
      <c r="B294" s="155" t="s">
        <v>2436</v>
      </c>
      <c r="C294" s="158">
        <v>1.2311186872861275E-2</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v>78737.29345382929</v>
      </c>
      <c r="D308" s="159">
        <v>22005</v>
      </c>
      <c r="E308" s="57"/>
      <c r="F308" s="131">
        <f>IF($C$326=0,"",IF(C308="[for completion]","",IF(C308="","",C308/$C$326)))</f>
        <v>0.56183169074278017</v>
      </c>
      <c r="G308" s="131">
        <f>IF($D$326=0,"",IF(D308="[for completion]","",IF(D308="","",D308/$D$326)))</f>
        <v>0.50587369824593664</v>
      </c>
    </row>
    <row r="309" spans="1:7" x14ac:dyDescent="0.25">
      <c r="A309" s="51" t="s">
        <v>1519</v>
      </c>
      <c r="B309" s="153" t="s">
        <v>2438</v>
      </c>
      <c r="C309" s="149">
        <v>27392.125422589881</v>
      </c>
      <c r="D309" s="159">
        <v>10784</v>
      </c>
      <c r="E309" s="57"/>
      <c r="F309" s="131">
        <f t="shared" ref="F309:F325" si="7">IF($C$326=0,"",IF(C309="[for completion]","",IF(C309="","",C309/$C$326)))</f>
        <v>0.19545711395625198</v>
      </c>
      <c r="G309" s="131">
        <f t="shared" ref="G309:G325" si="8">IF($D$326=0,"",IF(D309="[for completion]","",IF(D309="","",D309/$D$326)))</f>
        <v>0.24791374514356651</v>
      </c>
    </row>
    <row r="310" spans="1:7" x14ac:dyDescent="0.25">
      <c r="A310" s="51" t="s">
        <v>1520</v>
      </c>
      <c r="B310" s="153" t="s">
        <v>2439</v>
      </c>
      <c r="C310" s="149">
        <v>453.43228085000015</v>
      </c>
      <c r="D310" s="159">
        <v>84</v>
      </c>
      <c r="E310" s="57"/>
      <c r="F310" s="131">
        <f t="shared" si="7"/>
        <v>3.2354760217494006E-3</v>
      </c>
      <c r="G310" s="131">
        <f t="shared" si="8"/>
        <v>1.9310788753764455E-3</v>
      </c>
    </row>
    <row r="311" spans="1:7" x14ac:dyDescent="0.25">
      <c r="A311" s="51" t="s">
        <v>1521</v>
      </c>
      <c r="B311" s="153" t="s">
        <v>2406</v>
      </c>
      <c r="C311" s="149">
        <v>196.00417718999995</v>
      </c>
      <c r="D311" s="159">
        <v>34</v>
      </c>
      <c r="E311" s="57"/>
      <c r="F311" s="131">
        <f t="shared" si="7"/>
        <v>1.3985921211259202E-3</v>
      </c>
      <c r="G311" s="131">
        <f t="shared" si="8"/>
        <v>7.8162716384284697E-4</v>
      </c>
    </row>
    <row r="312" spans="1:7" x14ac:dyDescent="0.25">
      <c r="A312" s="51" t="s">
        <v>1522</v>
      </c>
      <c r="B312" s="153" t="s">
        <v>2411</v>
      </c>
      <c r="C312" s="149">
        <v>95.96494872000001</v>
      </c>
      <c r="D312" s="159">
        <v>15</v>
      </c>
      <c r="E312" s="57"/>
      <c r="F312" s="131">
        <f t="shared" si="7"/>
        <v>6.8476000413981281E-4</v>
      </c>
      <c r="G312" s="131">
        <f t="shared" si="8"/>
        <v>3.4483551346007956E-4</v>
      </c>
    </row>
    <row r="313" spans="1:7" x14ac:dyDescent="0.25">
      <c r="A313" s="51" t="s">
        <v>1523</v>
      </c>
      <c r="B313" s="153" t="s">
        <v>2440</v>
      </c>
      <c r="C313" s="149">
        <v>0.34292506</v>
      </c>
      <c r="D313" s="159">
        <v>2</v>
      </c>
      <c r="E313" s="57"/>
      <c r="F313" s="131">
        <f t="shared" si="7"/>
        <v>2.4469493146960495E-6</v>
      </c>
      <c r="G313" s="131">
        <f t="shared" si="8"/>
        <v>4.597806846134394E-5</v>
      </c>
    </row>
    <row r="314" spans="1:7" x14ac:dyDescent="0.25">
      <c r="A314" s="51" t="s">
        <v>1524</v>
      </c>
      <c r="B314" s="153" t="s">
        <v>2441</v>
      </c>
      <c r="C314" s="149">
        <v>0</v>
      </c>
      <c r="D314" s="159">
        <v>0</v>
      </c>
      <c r="E314" s="57"/>
      <c r="F314" s="131">
        <f>IF($C$326=0,"",IF(C314="[for completion]","",IF(C314="","",C314/$C$326)))</f>
        <v>0</v>
      </c>
      <c r="G314" s="131">
        <f t="shared" si="8"/>
        <v>0</v>
      </c>
    </row>
    <row r="315" spans="1:7" x14ac:dyDescent="0.25">
      <c r="A315" s="51" t="s">
        <v>1525</v>
      </c>
      <c r="B315" s="153" t="s">
        <v>2442</v>
      </c>
      <c r="C315" s="149">
        <v>20238.676384809973</v>
      </c>
      <c r="D315" s="159">
        <v>4681</v>
      </c>
      <c r="E315" s="57"/>
      <c r="F315" s="131">
        <f t="shared" si="7"/>
        <v>0.1444135208729449</v>
      </c>
      <c r="G315" s="131">
        <f t="shared" si="8"/>
        <v>0.10761166923377549</v>
      </c>
    </row>
    <row r="316" spans="1:7" x14ac:dyDescent="0.25">
      <c r="A316" s="51" t="s">
        <v>1526</v>
      </c>
      <c r="B316" s="153" t="s">
        <v>2443</v>
      </c>
      <c r="C316" s="149">
        <v>12054.083534589974</v>
      </c>
      <c r="D316" s="159">
        <v>5835</v>
      </c>
      <c r="E316" s="57"/>
      <c r="F316" s="131">
        <f t="shared" si="7"/>
        <v>8.6012178416630947E-2</v>
      </c>
      <c r="G316" s="131">
        <f t="shared" si="8"/>
        <v>0.13414101473597095</v>
      </c>
    </row>
    <row r="317" spans="1:7" x14ac:dyDescent="0.25">
      <c r="A317" s="51" t="s">
        <v>1527</v>
      </c>
      <c r="B317" s="153" t="s">
        <v>2444</v>
      </c>
      <c r="C317" s="149">
        <v>209.89403339000003</v>
      </c>
      <c r="D317" s="159">
        <v>23</v>
      </c>
      <c r="E317" s="57"/>
      <c r="F317" s="131">
        <f t="shared" si="7"/>
        <v>1.4977034958088228E-3</v>
      </c>
      <c r="G317" s="131">
        <f>IF($D$326=0,"",IF(D317="[for completion]","",IF(D317="","",D317/$D$326)))</f>
        <v>5.287477873054553E-4</v>
      </c>
    </row>
    <row r="318" spans="1:7" x14ac:dyDescent="0.25">
      <c r="A318" s="51" t="s">
        <v>1528</v>
      </c>
      <c r="B318" s="153" t="s">
        <v>2445</v>
      </c>
      <c r="C318" s="149">
        <v>151.64662859000001</v>
      </c>
      <c r="D318" s="159">
        <v>13</v>
      </c>
      <c r="E318" s="57"/>
      <c r="F318" s="131">
        <f t="shared" si="7"/>
        <v>1.0820778566146985E-3</v>
      </c>
      <c r="G318" s="131">
        <f t="shared" si="8"/>
        <v>2.9885744499873559E-4</v>
      </c>
    </row>
    <row r="319" spans="1:7" x14ac:dyDescent="0.25">
      <c r="A319" s="51" t="s">
        <v>1529</v>
      </c>
      <c r="B319" s="153" t="s">
        <v>2446</v>
      </c>
      <c r="C319" s="149">
        <v>177.66000946999998</v>
      </c>
      <c r="D319" s="159">
        <v>7</v>
      </c>
      <c r="E319" s="57"/>
      <c r="F319" s="131">
        <f t="shared" si="7"/>
        <v>1.2676969085359644E-3</v>
      </c>
      <c r="G319" s="131">
        <f t="shared" si="8"/>
        <v>1.6092323961470377E-4</v>
      </c>
    </row>
    <row r="320" spans="1:7" x14ac:dyDescent="0.25">
      <c r="A320" s="51" t="s">
        <v>1530</v>
      </c>
      <c r="B320" s="153" t="s">
        <v>2447</v>
      </c>
      <c r="C320" s="149">
        <v>0</v>
      </c>
      <c r="D320" s="159">
        <v>0</v>
      </c>
      <c r="E320" s="57"/>
      <c r="F320" s="131">
        <f t="shared" si="7"/>
        <v>0</v>
      </c>
      <c r="G320" s="131">
        <f t="shared" si="8"/>
        <v>0</v>
      </c>
    </row>
    <row r="321" spans="1:7" x14ac:dyDescent="0.25">
      <c r="A321" s="51" t="s">
        <v>1531</v>
      </c>
      <c r="B321" s="153" t="s">
        <v>2448</v>
      </c>
      <c r="C321" s="149">
        <v>0</v>
      </c>
      <c r="D321" s="159">
        <v>0</v>
      </c>
      <c r="E321" s="57"/>
      <c r="F321" s="131">
        <f t="shared" si="7"/>
        <v>0</v>
      </c>
      <c r="G321" s="131">
        <f t="shared" si="8"/>
        <v>0</v>
      </c>
    </row>
    <row r="322" spans="1:7" hidden="1" x14ac:dyDescent="0.25">
      <c r="A322" s="51" t="s">
        <v>1532</v>
      </c>
      <c r="B322" s="153"/>
      <c r="C322" s="149">
        <v>0</v>
      </c>
      <c r="D322" s="159">
        <v>0</v>
      </c>
      <c r="E322" s="57"/>
      <c r="F322" s="131">
        <f t="shared" si="7"/>
        <v>0</v>
      </c>
      <c r="G322" s="131">
        <f t="shared" si="8"/>
        <v>0</v>
      </c>
    </row>
    <row r="323" spans="1:7" hidden="1" x14ac:dyDescent="0.25">
      <c r="A323" s="51" t="s">
        <v>1533</v>
      </c>
      <c r="B323" s="153"/>
      <c r="C323" s="149">
        <v>0</v>
      </c>
      <c r="D323" s="159">
        <v>0</v>
      </c>
      <c r="E323" s="57"/>
      <c r="F323" s="131">
        <f t="shared" si="7"/>
        <v>0</v>
      </c>
      <c r="G323" s="131">
        <f t="shared" si="8"/>
        <v>0</v>
      </c>
    </row>
    <row r="324" spans="1:7" hidden="1" x14ac:dyDescent="0.25">
      <c r="A324" s="51" t="s">
        <v>1534</v>
      </c>
      <c r="B324" s="153"/>
      <c r="C324" s="149">
        <v>0</v>
      </c>
      <c r="D324" s="159">
        <v>0</v>
      </c>
      <c r="E324" s="57"/>
      <c r="F324" s="131">
        <f t="shared" si="7"/>
        <v>0</v>
      </c>
      <c r="G324" s="131">
        <f t="shared" si="8"/>
        <v>0</v>
      </c>
    </row>
    <row r="325" spans="1:7" x14ac:dyDescent="0.25">
      <c r="A325" s="51" t="s">
        <v>1535</v>
      </c>
      <c r="B325" s="68" t="s">
        <v>1651</v>
      </c>
      <c r="C325" s="149">
        <v>436.79252171000002</v>
      </c>
      <c r="D325" s="159">
        <v>16</v>
      </c>
      <c r="E325" s="57"/>
      <c r="F325" s="131">
        <f t="shared" si="7"/>
        <v>3.1167426541024558E-3</v>
      </c>
      <c r="G325" s="131">
        <f t="shared" si="8"/>
        <v>3.6782454769075152E-4</v>
      </c>
    </row>
    <row r="326" spans="1:7" x14ac:dyDescent="0.25">
      <c r="A326" s="51" t="s">
        <v>1536</v>
      </c>
      <c r="B326" s="68" t="s">
        <v>139</v>
      </c>
      <c r="C326" s="125">
        <f>SUM(C308:C325)</f>
        <v>140143.91632079915</v>
      </c>
      <c r="D326" s="126">
        <f>SUM(D308:D325)</f>
        <v>43499</v>
      </c>
      <c r="E326" s="57"/>
      <c r="F326" s="140">
        <f>SUM(F308:F325)</f>
        <v>1</v>
      </c>
      <c r="G326" s="140">
        <f>SUM(G308:G325)</f>
        <v>1</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v>78737.29345382929</v>
      </c>
      <c r="D331" s="159">
        <v>22005</v>
      </c>
      <c r="E331" s="57"/>
      <c r="F331" s="131">
        <f>IF($C$349=0,"",IF(C331="[for completion]","",IF(C331="","",C331/$C$349)))</f>
        <v>0.56183169074278017</v>
      </c>
      <c r="G331" s="131">
        <f>IF($D$349=0,"",IF(D331="[for completion]","",IF(D331="","",D331/$D$349)))</f>
        <v>0.50587369824593664</v>
      </c>
    </row>
    <row r="332" spans="1:7" x14ac:dyDescent="0.25">
      <c r="A332" s="51" t="s">
        <v>1541</v>
      </c>
      <c r="B332" s="153" t="s">
        <v>2450</v>
      </c>
      <c r="C332" s="149">
        <v>27392.125422589881</v>
      </c>
      <c r="D332" s="159">
        <v>10784</v>
      </c>
      <c r="E332" s="57"/>
      <c r="F332" s="131">
        <f>IF($C$349=0,"",IF(C332="[for completion]","",IF(C332="","",C332/$C$349)))</f>
        <v>0.19545711395625198</v>
      </c>
      <c r="G332" s="131">
        <f t="shared" ref="G332:G348" si="9">IF($D$349=0,"",IF(D332="[for completion]","",IF(D332="","",D332/$D$349)))</f>
        <v>0.24791374514356651</v>
      </c>
    </row>
    <row r="333" spans="1:7" x14ac:dyDescent="0.25">
      <c r="A333" s="51" t="s">
        <v>1542</v>
      </c>
      <c r="B333" s="153" t="s">
        <v>2451</v>
      </c>
      <c r="C333" s="149">
        <v>453.43228085000015</v>
      </c>
      <c r="D333" s="159">
        <v>84</v>
      </c>
      <c r="E333" s="57"/>
      <c r="F333" s="131">
        <f t="shared" ref="F333:F348" si="10">IF($C$349=0,"",IF(C333="[for completion]","",IF(C333="","",C333/$C$349)))</f>
        <v>3.2354760217494006E-3</v>
      </c>
      <c r="G333" s="131">
        <f t="shared" si="9"/>
        <v>1.9310788753764455E-3</v>
      </c>
    </row>
    <row r="334" spans="1:7" x14ac:dyDescent="0.25">
      <c r="A334" s="51" t="s">
        <v>1543</v>
      </c>
      <c r="B334" s="153" t="s">
        <v>2452</v>
      </c>
      <c r="C334" s="149">
        <v>196.00417718999995</v>
      </c>
      <c r="D334" s="159">
        <v>34</v>
      </c>
      <c r="E334" s="57"/>
      <c r="F334" s="131">
        <f t="shared" si="10"/>
        <v>1.3985921211259202E-3</v>
      </c>
      <c r="G334" s="131">
        <f t="shared" si="9"/>
        <v>7.8162716384284697E-4</v>
      </c>
    </row>
    <row r="335" spans="1:7" x14ac:dyDescent="0.25">
      <c r="A335" s="51" t="s">
        <v>1544</v>
      </c>
      <c r="B335" s="153" t="s">
        <v>2453</v>
      </c>
      <c r="C335" s="149">
        <v>95.96494872000001</v>
      </c>
      <c r="D335" s="159">
        <v>15</v>
      </c>
      <c r="E335" s="57"/>
      <c r="F335" s="131">
        <f t="shared" si="10"/>
        <v>6.8476000413981281E-4</v>
      </c>
      <c r="G335" s="131">
        <f t="shared" si="9"/>
        <v>3.4483551346007956E-4</v>
      </c>
    </row>
    <row r="336" spans="1:7" x14ac:dyDescent="0.25">
      <c r="A336" s="51" t="s">
        <v>1545</v>
      </c>
      <c r="B336" s="153" t="s">
        <v>2454</v>
      </c>
      <c r="C336" s="149">
        <v>0.34292506</v>
      </c>
      <c r="D336" s="159">
        <v>2</v>
      </c>
      <c r="E336" s="57"/>
      <c r="F336" s="131">
        <f t="shared" si="10"/>
        <v>2.4469493146960495E-6</v>
      </c>
      <c r="G336" s="131">
        <f t="shared" si="9"/>
        <v>4.597806846134394E-5</v>
      </c>
    </row>
    <row r="337" spans="1:7" x14ac:dyDescent="0.25">
      <c r="A337" s="51" t="s">
        <v>1546</v>
      </c>
      <c r="B337" s="153" t="s">
        <v>2455</v>
      </c>
      <c r="C337" s="149">
        <v>0</v>
      </c>
      <c r="D337" s="159">
        <v>0</v>
      </c>
      <c r="E337" s="57"/>
      <c r="F337" s="131">
        <f t="shared" si="10"/>
        <v>0</v>
      </c>
      <c r="G337" s="131">
        <f t="shared" si="9"/>
        <v>0</v>
      </c>
    </row>
    <row r="338" spans="1:7" x14ac:dyDescent="0.25">
      <c r="A338" s="51" t="s">
        <v>1547</v>
      </c>
      <c r="B338" s="153" t="s">
        <v>2456</v>
      </c>
      <c r="C338" s="149">
        <v>20238.676384809973</v>
      </c>
      <c r="D338" s="159">
        <v>4681</v>
      </c>
      <c r="E338" s="57"/>
      <c r="F338" s="131">
        <f t="shared" si="10"/>
        <v>0.1444135208729449</v>
      </c>
      <c r="G338" s="131">
        <f t="shared" si="9"/>
        <v>0.10761166923377549</v>
      </c>
    </row>
    <row r="339" spans="1:7" x14ac:dyDescent="0.25">
      <c r="A339" s="51" t="s">
        <v>1548</v>
      </c>
      <c r="B339" s="153" t="s">
        <v>2457</v>
      </c>
      <c r="C339" s="149">
        <v>12054.083534589974</v>
      </c>
      <c r="D339" s="159">
        <v>5835</v>
      </c>
      <c r="E339" s="57"/>
      <c r="F339" s="131">
        <f t="shared" si="10"/>
        <v>8.6012178416630947E-2</v>
      </c>
      <c r="G339" s="131">
        <f t="shared" si="9"/>
        <v>0.13414101473597095</v>
      </c>
    </row>
    <row r="340" spans="1:7" x14ac:dyDescent="0.25">
      <c r="A340" s="51" t="s">
        <v>1549</v>
      </c>
      <c r="B340" s="153" t="s">
        <v>2458</v>
      </c>
      <c r="C340" s="149">
        <v>209.89403339000003</v>
      </c>
      <c r="D340" s="159">
        <v>23</v>
      </c>
      <c r="E340" s="57"/>
      <c r="F340" s="131">
        <f t="shared" si="10"/>
        <v>1.4977034958088228E-3</v>
      </c>
      <c r="G340" s="131">
        <f t="shared" si="9"/>
        <v>5.287477873054553E-4</v>
      </c>
    </row>
    <row r="341" spans="1:7" x14ac:dyDescent="0.25">
      <c r="A341" s="51" t="s">
        <v>1703</v>
      </c>
      <c r="B341" s="153" t="s">
        <v>2459</v>
      </c>
      <c r="C341" s="149">
        <v>151.64662859000001</v>
      </c>
      <c r="D341" s="159">
        <v>13</v>
      </c>
      <c r="E341" s="57"/>
      <c r="F341" s="131">
        <f t="shared" si="10"/>
        <v>1.0820778566146985E-3</v>
      </c>
      <c r="G341" s="131">
        <f t="shared" si="9"/>
        <v>2.9885744499873559E-4</v>
      </c>
    </row>
    <row r="342" spans="1:7" x14ac:dyDescent="0.25">
      <c r="A342" s="51" t="s">
        <v>1719</v>
      </c>
      <c r="B342" s="153" t="s">
        <v>2460</v>
      </c>
      <c r="C342" s="149">
        <v>177.66000946999998</v>
      </c>
      <c r="D342" s="159">
        <v>7</v>
      </c>
      <c r="E342" s="57"/>
      <c r="F342" s="131">
        <f t="shared" si="10"/>
        <v>1.2676969085359644E-3</v>
      </c>
      <c r="G342" s="131">
        <f>IF($D$349=0,"",IF(D342="[for completion]","",IF(D342="","",D342/$D$349)))</f>
        <v>1.6092323961470377E-4</v>
      </c>
    </row>
    <row r="343" spans="1:7" x14ac:dyDescent="0.25">
      <c r="A343" s="51" t="s">
        <v>1720</v>
      </c>
      <c r="B343" s="153" t="s">
        <v>2461</v>
      </c>
      <c r="C343" s="149">
        <v>0</v>
      </c>
      <c r="D343" s="159">
        <v>0</v>
      </c>
      <c r="E343" s="57"/>
      <c r="F343" s="131">
        <f t="shared" si="10"/>
        <v>0</v>
      </c>
      <c r="G343" s="131">
        <f t="shared" si="9"/>
        <v>0</v>
      </c>
    </row>
    <row r="344" spans="1:7" x14ac:dyDescent="0.25">
      <c r="A344" s="51" t="s">
        <v>1721</v>
      </c>
      <c r="B344" s="153" t="s">
        <v>2462</v>
      </c>
      <c r="C344" s="149">
        <v>0</v>
      </c>
      <c r="D344" s="159">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v>436.79252171000002</v>
      </c>
      <c r="D348" s="159">
        <v>16</v>
      </c>
      <c r="E348" s="57"/>
      <c r="F348" s="131">
        <f t="shared" si="10"/>
        <v>3.1167426541024558E-3</v>
      </c>
      <c r="G348" s="131">
        <f t="shared" si="9"/>
        <v>3.6782454769075152E-4</v>
      </c>
    </row>
    <row r="349" spans="1:7" x14ac:dyDescent="0.25">
      <c r="A349" s="51" t="s">
        <v>1726</v>
      </c>
      <c r="B349" s="68" t="s">
        <v>139</v>
      </c>
      <c r="C349" s="125">
        <f>SUM(C331:C348)</f>
        <v>140143.91632079915</v>
      </c>
      <c r="D349" s="126">
        <f>SUM(D331:D348)</f>
        <v>43499</v>
      </c>
      <c r="E349" s="57"/>
      <c r="F349" s="140">
        <f>SUM(F331:F348)</f>
        <v>1</v>
      </c>
      <c r="G349" s="140">
        <f>SUM(G331:G348)</f>
        <v>1</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v>4796.2777743800034</v>
      </c>
      <c r="D353" s="159">
        <v>1459</v>
      </c>
      <c r="E353" s="57"/>
      <c r="F353" s="131">
        <f>IF($C$366=0,"",IF(C353="[for completion]","",IF(C353="","",C353/$C$366)))</f>
        <v>3.4223945643141324E-2</v>
      </c>
      <c r="G353" s="131">
        <f>IF($D$366=0,"",IF(D353="[for completion]","",IF(D353="","",D353/$D$366)))</f>
        <v>3.35410009425504E-2</v>
      </c>
    </row>
    <row r="354" spans="1:7" x14ac:dyDescent="0.25">
      <c r="A354" s="51" t="s">
        <v>1552</v>
      </c>
      <c r="B354" s="68" t="s">
        <v>1252</v>
      </c>
      <c r="C354" s="149">
        <v>2621.022795179998</v>
      </c>
      <c r="D354" s="159">
        <v>870</v>
      </c>
      <c r="E354" s="57"/>
      <c r="F354" s="131">
        <f t="shared" ref="F354:F365" si="11">IF($C$366=0,"",IF(C354="[for completion]","",IF(C354="","",C354/$C$366)))</f>
        <v>1.8702365853543582E-2</v>
      </c>
      <c r="G354" s="131">
        <f t="shared" ref="G354:G365" si="12">IF($D$366=0,"",IF(D354="[for completion]","",IF(D354="","",D354/$D$366)))</f>
        <v>2.0000459780684612E-2</v>
      </c>
    </row>
    <row r="355" spans="1:7" x14ac:dyDescent="0.25">
      <c r="A355" s="51" t="s">
        <v>1553</v>
      </c>
      <c r="B355" s="68" t="s">
        <v>1891</v>
      </c>
      <c r="C355" s="149">
        <v>2421.0355535000003</v>
      </c>
      <c r="D355" s="159">
        <v>557</v>
      </c>
      <c r="E355" s="57"/>
      <c r="F355" s="131">
        <f t="shared" si="11"/>
        <v>1.7275352488067112E-2</v>
      </c>
      <c r="G355" s="131">
        <f t="shared" si="12"/>
        <v>1.2804892066484287E-2</v>
      </c>
    </row>
    <row r="356" spans="1:7" x14ac:dyDescent="0.25">
      <c r="A356" s="51" t="s">
        <v>1554</v>
      </c>
      <c r="B356" s="68" t="s">
        <v>1253</v>
      </c>
      <c r="C356" s="149">
        <v>3908.5958947699996</v>
      </c>
      <c r="D356" s="159">
        <v>945</v>
      </c>
      <c r="E356" s="57"/>
      <c r="F356" s="131">
        <f t="shared" si="11"/>
        <v>2.7889872049978469E-2</v>
      </c>
      <c r="G356" s="131">
        <f t="shared" si="12"/>
        <v>2.172463734798501E-2</v>
      </c>
    </row>
    <row r="357" spans="1:7" x14ac:dyDescent="0.25">
      <c r="A357" s="51" t="s">
        <v>1555</v>
      </c>
      <c r="B357" s="68" t="s">
        <v>1254</v>
      </c>
      <c r="C357" s="149">
        <v>3832.947945110006</v>
      </c>
      <c r="D357" s="159">
        <v>1570</v>
      </c>
      <c r="E357" s="57"/>
      <c r="F357" s="131">
        <f t="shared" si="11"/>
        <v>2.7350084439884643E-2</v>
      </c>
      <c r="G357" s="131">
        <f t="shared" si="12"/>
        <v>3.6092783742154994E-2</v>
      </c>
    </row>
    <row r="358" spans="1:7" x14ac:dyDescent="0.25">
      <c r="A358" s="51" t="s">
        <v>1556</v>
      </c>
      <c r="B358" s="68" t="s">
        <v>1255</v>
      </c>
      <c r="C358" s="149">
        <v>3337.4952521500072</v>
      </c>
      <c r="D358" s="159">
        <v>1802</v>
      </c>
      <c r="E358" s="57"/>
      <c r="F358" s="131">
        <f t="shared" si="11"/>
        <v>2.3814770842497581E-2</v>
      </c>
      <c r="G358" s="131">
        <f t="shared" si="12"/>
        <v>4.1426239683670887E-2</v>
      </c>
    </row>
    <row r="359" spans="1:7" x14ac:dyDescent="0.25">
      <c r="A359" s="51" t="s">
        <v>1645</v>
      </c>
      <c r="B359" s="68" t="s">
        <v>1256</v>
      </c>
      <c r="C359" s="149">
        <v>3261.8245347899974</v>
      </c>
      <c r="D359" s="159">
        <v>833</v>
      </c>
      <c r="E359" s="57"/>
      <c r="F359" s="131">
        <f t="shared" si="11"/>
        <v>2.3274820772979089E-2</v>
      </c>
      <c r="G359" s="131">
        <f t="shared" si="12"/>
        <v>1.9149865514149749E-2</v>
      </c>
    </row>
    <row r="360" spans="1:7" x14ac:dyDescent="0.25">
      <c r="A360" s="51" t="s">
        <v>1646</v>
      </c>
      <c r="B360" s="68" t="s">
        <v>1257</v>
      </c>
      <c r="C360" s="149">
        <v>3823.4133060100035</v>
      </c>
      <c r="D360" s="159">
        <v>1314</v>
      </c>
      <c r="E360" s="57"/>
      <c r="F360" s="131">
        <f t="shared" si="11"/>
        <v>2.7282049812693429E-2</v>
      </c>
      <c r="G360" s="131">
        <f t="shared" si="12"/>
        <v>3.0207590979102968E-2</v>
      </c>
    </row>
    <row r="361" spans="1:7" x14ac:dyDescent="0.25">
      <c r="A361" s="51" t="s">
        <v>1732</v>
      </c>
      <c r="B361" s="68" t="s">
        <v>2263</v>
      </c>
      <c r="C361" s="125">
        <v>22091.585557159942</v>
      </c>
      <c r="D361" s="51">
        <v>9513</v>
      </c>
      <c r="E361" s="57"/>
      <c r="F361" s="131">
        <f t="shared" si="11"/>
        <v>0.15763499506172388</v>
      </c>
      <c r="G361" s="131">
        <f t="shared" si="12"/>
        <v>0.21869468263638245</v>
      </c>
    </row>
    <row r="362" spans="1:7" x14ac:dyDescent="0.25">
      <c r="A362" s="51" t="s">
        <v>1733</v>
      </c>
      <c r="B362" s="51" t="s">
        <v>2266</v>
      </c>
      <c r="C362" s="125">
        <v>16983.03373778997</v>
      </c>
      <c r="D362" s="51">
        <v>6723</v>
      </c>
      <c r="F362" s="131">
        <f t="shared" si="11"/>
        <v>0.12118281109623433</v>
      </c>
      <c r="G362" s="131">
        <f t="shared" si="12"/>
        <v>0.15455527713280764</v>
      </c>
    </row>
    <row r="363" spans="1:7" x14ac:dyDescent="0.25">
      <c r="A363" s="51" t="s">
        <v>1734</v>
      </c>
      <c r="B363" s="51" t="s">
        <v>2264</v>
      </c>
      <c r="C363" s="125">
        <v>37806.652166509892</v>
      </c>
      <c r="D363" s="51">
        <v>10960</v>
      </c>
      <c r="F363" s="131">
        <f t="shared" si="11"/>
        <v>0.26977019880026493</v>
      </c>
      <c r="G363" s="131">
        <f t="shared" si="12"/>
        <v>0.25195981516816479</v>
      </c>
    </row>
    <row r="364" spans="1:7" x14ac:dyDescent="0.25">
      <c r="A364" s="51" t="s">
        <v>2287</v>
      </c>
      <c r="B364" s="68" t="s">
        <v>2265</v>
      </c>
      <c r="C364" s="125">
        <v>33884.015120980112</v>
      </c>
      <c r="D364" s="51">
        <v>6906</v>
      </c>
      <c r="E364" s="57"/>
      <c r="F364" s="131">
        <f t="shared" si="11"/>
        <v>0.24178013580994168</v>
      </c>
      <c r="G364" s="131">
        <f t="shared" si="12"/>
        <v>0.15876227039702062</v>
      </c>
    </row>
    <row r="365" spans="1:7" x14ac:dyDescent="0.25">
      <c r="A365" s="51" t="s">
        <v>2288</v>
      </c>
      <c r="B365" s="51" t="s">
        <v>1651</v>
      </c>
      <c r="C365" s="125">
        <v>1376.01668247</v>
      </c>
      <c r="D365" s="126">
        <v>47</v>
      </c>
      <c r="E365" s="57"/>
      <c r="F365" s="131">
        <f t="shared" si="11"/>
        <v>9.8185973290499072E-3</v>
      </c>
      <c r="G365" s="131">
        <f t="shared" si="12"/>
        <v>1.0804846088415827E-3</v>
      </c>
    </row>
    <row r="366" spans="1:7" x14ac:dyDescent="0.25">
      <c r="A366" s="51" t="s">
        <v>2289</v>
      </c>
      <c r="B366" s="68" t="s">
        <v>139</v>
      </c>
      <c r="C366" s="125">
        <f>SUM(C353:C365)</f>
        <v>140143.91632079994</v>
      </c>
      <c r="D366" s="126">
        <f>SUM(D353:D365)</f>
        <v>43499</v>
      </c>
      <c r="E366" s="57"/>
      <c r="F366" s="122">
        <f>SUM(F353:F365)</f>
        <v>0.99999999999999978</v>
      </c>
      <c r="G366" s="122">
        <f>SUM(G353:G365)</f>
        <v>1</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v>71500.643372089398</v>
      </c>
      <c r="D378" s="159">
        <v>30049</v>
      </c>
      <c r="E378" s="57"/>
      <c r="F378" s="131">
        <f t="shared" ref="F378:F384" si="13">IF($C$385=0,"",IF(C378="[for completion]","",IF(C378="","",C378/$C$385)))</f>
        <v>0.51019441477872873</v>
      </c>
      <c r="G378" s="131">
        <f>IF($D$385=0,"",IF(D378="[for completion]","",IF(D378="","",D378/$D$385)))</f>
        <v>0.69057523039091762</v>
      </c>
    </row>
    <row r="379" spans="1:7" x14ac:dyDescent="0.25">
      <c r="A379" s="51" t="s">
        <v>1648</v>
      </c>
      <c r="B379" s="144" t="s">
        <v>1640</v>
      </c>
      <c r="C379" s="149">
        <v>15161.598900040022</v>
      </c>
      <c r="D379" s="159">
        <v>6422</v>
      </c>
      <c r="E379" s="57"/>
      <c r="F379" s="131">
        <f t="shared" si="13"/>
        <v>0.10818592271486148</v>
      </c>
      <c r="G379" s="131">
        <f t="shared" ref="G379:G384" si="14">IF($D$385=0,"",IF(D379="[for completion]","",IF(D379="","",D379/$D$385)))</f>
        <v>0.14758807712637603</v>
      </c>
    </row>
    <row r="380" spans="1:7" x14ac:dyDescent="0.25">
      <c r="A380" s="51" t="s">
        <v>1649</v>
      </c>
      <c r="B380" s="68" t="s">
        <v>1641</v>
      </c>
      <c r="C380" s="149">
        <v>0</v>
      </c>
      <c r="D380" s="159">
        <v>0</v>
      </c>
      <c r="E380" s="57"/>
      <c r="F380" s="131">
        <f t="shared" si="13"/>
        <v>0</v>
      </c>
      <c r="G380" s="131">
        <f t="shared" si="14"/>
        <v>0</v>
      </c>
    </row>
    <row r="381" spans="1:7" x14ac:dyDescent="0.25">
      <c r="A381" s="51" t="s">
        <v>1650</v>
      </c>
      <c r="B381" s="68" t="s">
        <v>1642</v>
      </c>
      <c r="C381" s="149">
        <v>8690.7892176699934</v>
      </c>
      <c r="D381" s="159">
        <v>4367</v>
      </c>
      <c r="E381" s="57"/>
      <c r="F381" s="131">
        <f t="shared" si="13"/>
        <v>6.2013317779532832E-2</v>
      </c>
      <c r="G381" s="131">
        <f t="shared" si="14"/>
        <v>0.10036081171144255</v>
      </c>
    </row>
    <row r="382" spans="1:7" x14ac:dyDescent="0.25">
      <c r="A382" s="51" t="s">
        <v>1652</v>
      </c>
      <c r="B382" s="68" t="s">
        <v>1643</v>
      </c>
      <c r="C382" s="149">
        <v>44789.926259040003</v>
      </c>
      <c r="D382" s="159">
        <v>2672</v>
      </c>
      <c r="E382" s="57"/>
      <c r="F382" s="131">
        <f t="shared" si="13"/>
        <v>0.31959950481555444</v>
      </c>
      <c r="G382" s="131">
        <f t="shared" si="14"/>
        <v>6.1406935858249259E-2</v>
      </c>
    </row>
    <row r="383" spans="1:7" x14ac:dyDescent="0.25">
      <c r="A383" s="51" t="s">
        <v>1729</v>
      </c>
      <c r="B383" s="68" t="s">
        <v>1644</v>
      </c>
      <c r="C383" s="149">
        <v>0.95857196000000011</v>
      </c>
      <c r="D383" s="159">
        <v>3</v>
      </c>
      <c r="E383" s="57"/>
      <c r="F383" s="131">
        <f t="shared" si="13"/>
        <v>6.8399113223421011E-6</v>
      </c>
      <c r="G383" s="131">
        <f t="shared" si="14"/>
        <v>6.8944913014501414E-5</v>
      </c>
    </row>
    <row r="384" spans="1:7" x14ac:dyDescent="0.25">
      <c r="A384" s="51" t="s">
        <v>1730</v>
      </c>
      <c r="B384" s="68" t="s">
        <v>1259</v>
      </c>
      <c r="C384" s="149">
        <v>0</v>
      </c>
      <c r="D384" s="159">
        <v>0</v>
      </c>
      <c r="E384" s="57"/>
      <c r="F384" s="131">
        <f t="shared" si="13"/>
        <v>0</v>
      </c>
      <c r="G384" s="131">
        <f t="shared" si="14"/>
        <v>0</v>
      </c>
    </row>
    <row r="385" spans="1:7" x14ac:dyDescent="0.25">
      <c r="A385" s="51" t="s">
        <v>1731</v>
      </c>
      <c r="B385" s="68" t="s">
        <v>139</v>
      </c>
      <c r="C385" s="125">
        <f>SUM(C378:C384)</f>
        <v>140143.91632079944</v>
      </c>
      <c r="D385" s="126">
        <f>SUM(D378:D384)</f>
        <v>43513</v>
      </c>
      <c r="E385" s="57"/>
      <c r="F385" s="140">
        <f>SUM(F378:F384)</f>
        <v>0.99999999999999978</v>
      </c>
      <c r="G385" s="140">
        <f>SUM(G378:G384)</f>
        <v>0.99999999999999989</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v>51144.892778219786</v>
      </c>
      <c r="D388" s="159">
        <v>11405</v>
      </c>
      <c r="E388" s="57"/>
      <c r="F388" s="131">
        <f>IF($C$392=0,"",IF(C388="[for completion]","",IF(C388="","",C388/$C$392)))</f>
        <v>0.364945508309796</v>
      </c>
      <c r="G388" s="131">
        <f>IF($D$392=0,"",IF(D388="[for completion]","",IF(D388="","",D388/$D$392)))</f>
        <v>0.26218993540081381</v>
      </c>
    </row>
    <row r="389" spans="1:7" x14ac:dyDescent="0.25">
      <c r="A389" s="51" t="s">
        <v>1713</v>
      </c>
      <c r="B389" s="144" t="s">
        <v>1799</v>
      </c>
      <c r="C389" s="149">
        <v>88999.023542579976</v>
      </c>
      <c r="D389" s="159">
        <v>32094</v>
      </c>
      <c r="E389" s="57"/>
      <c r="F389" s="131">
        <f>IF($C$392=0,"",IF(C389="[for completion]","",IF(C389="","",C389/$C$392)))</f>
        <v>0.635054491690204</v>
      </c>
      <c r="G389" s="131">
        <f>IF($D$392=0,"",IF(D389="[for completion]","",IF(D389="","",D389/$D$392)))</f>
        <v>0.73781006459918619</v>
      </c>
    </row>
    <row r="390" spans="1:7" x14ac:dyDescent="0.25">
      <c r="A390" s="51" t="s">
        <v>1714</v>
      </c>
      <c r="B390" s="68" t="s">
        <v>1259</v>
      </c>
      <c r="C390" s="149">
        <v>0</v>
      </c>
      <c r="D390" s="159">
        <v>0</v>
      </c>
      <c r="E390" s="57"/>
      <c r="F390" s="131">
        <f>IF($C$392=0,"",IF(C390="[for completion]","",IF(C390="","",C390/$C$392)))</f>
        <v>0</v>
      </c>
      <c r="G390" s="131">
        <f>IF($D$392=0,"",IF(D390="[for completion]","",IF(D390="","",D390/$D$392)))</f>
        <v>0</v>
      </c>
    </row>
    <row r="391" spans="1:7" x14ac:dyDescent="0.25">
      <c r="A391" s="51" t="s">
        <v>1715</v>
      </c>
      <c r="B391" s="51" t="s">
        <v>1651</v>
      </c>
      <c r="C391" s="149">
        <v>0</v>
      </c>
      <c r="D391" s="159">
        <v>0</v>
      </c>
      <c r="E391" s="57"/>
      <c r="F391" s="131">
        <f>IF($C$392=0,"",IF(C391="[for completion]","",IF(C391="","",C391/$C$392)))</f>
        <v>0</v>
      </c>
      <c r="G391" s="131">
        <f>IF($D$392=0,"",IF(D391="[for completion]","",IF(D391="","",D391/$D$392)))</f>
        <v>0</v>
      </c>
    </row>
    <row r="392" spans="1:7" x14ac:dyDescent="0.25">
      <c r="A392" s="51" t="s">
        <v>1716</v>
      </c>
      <c r="B392" s="68" t="s">
        <v>139</v>
      </c>
      <c r="C392" s="125">
        <f>SUM(C388:C391)</f>
        <v>140143.91632079976</v>
      </c>
      <c r="D392" s="126">
        <f>SUM(D388:D391)</f>
        <v>43499</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v>16474.62517198332</v>
      </c>
      <c r="E395" s="49"/>
      <c r="F395" s="149"/>
      <c r="G395" s="131" t="str">
        <f>IF($D$413=0,"",IF(D395="[for completion]","",IF(D395="","",D395/$D$413)))</f>
        <v/>
      </c>
    </row>
    <row r="396" spans="1:7" x14ac:dyDescent="0.25">
      <c r="A396" s="51" t="s">
        <v>1914</v>
      </c>
      <c r="B396" s="144" t="s">
        <v>1640</v>
      </c>
      <c r="C396" s="149"/>
      <c r="D396" s="149">
        <v>1310.4544878849442</v>
      </c>
      <c r="E396" s="49"/>
      <c r="F396" s="149"/>
      <c r="G396" s="131" t="str">
        <f t="shared" ref="G396:G404" si="15">IF($D$413=0,"",IF(D396="[for completion]","",IF(D396="","",D396/$D$413)))</f>
        <v/>
      </c>
    </row>
    <row r="397" spans="1:7" x14ac:dyDescent="0.25">
      <c r="A397" s="51" t="s">
        <v>1915</v>
      </c>
      <c r="B397" s="68" t="s">
        <v>1641</v>
      </c>
      <c r="C397" s="149"/>
      <c r="D397" s="149">
        <v>0</v>
      </c>
      <c r="E397" s="49"/>
      <c r="F397" s="149"/>
      <c r="G397" s="131" t="str">
        <f t="shared" si="15"/>
        <v/>
      </c>
    </row>
    <row r="398" spans="1:7" x14ac:dyDescent="0.25">
      <c r="A398" s="51" t="s">
        <v>1916</v>
      </c>
      <c r="B398" s="68" t="s">
        <v>1642</v>
      </c>
      <c r="C398" s="149"/>
      <c r="D398" s="149">
        <v>1205.3173227140308</v>
      </c>
      <c r="E398" s="49"/>
      <c r="F398" s="149"/>
      <c r="G398" s="131" t="str">
        <f t="shared" si="15"/>
        <v/>
      </c>
    </row>
    <row r="399" spans="1:7" x14ac:dyDescent="0.25">
      <c r="A399" s="51" t="s">
        <v>1917</v>
      </c>
      <c r="B399" s="68" t="s">
        <v>1643</v>
      </c>
      <c r="C399" s="149"/>
      <c r="D399" s="149">
        <v>5347.3727980363519</v>
      </c>
      <c r="E399" s="49"/>
      <c r="F399" s="149"/>
      <c r="G399" s="131" t="str">
        <f t="shared" si="15"/>
        <v/>
      </c>
    </row>
    <row r="400" spans="1:7" x14ac:dyDescent="0.25">
      <c r="A400" s="51" t="s">
        <v>1918</v>
      </c>
      <c r="B400" s="68" t="s">
        <v>1644</v>
      </c>
      <c r="C400" s="149"/>
      <c r="D400" s="149">
        <v>0.15732788463429898</v>
      </c>
      <c r="E400" s="49"/>
      <c r="F400" s="149"/>
      <c r="G400" s="131" t="str">
        <f t="shared" si="15"/>
        <v/>
      </c>
    </row>
    <row r="401" spans="1:7" x14ac:dyDescent="0.25">
      <c r="A401" s="51" t="s">
        <v>1919</v>
      </c>
      <c r="B401" s="68" t="s">
        <v>1259</v>
      </c>
      <c r="C401" s="149"/>
      <c r="D401" s="149">
        <v>0</v>
      </c>
      <c r="E401" s="49"/>
      <c r="F401" s="149"/>
      <c r="G401" s="131" t="str">
        <f t="shared" si="15"/>
        <v/>
      </c>
    </row>
    <row r="402" spans="1:7" x14ac:dyDescent="0.25">
      <c r="A402" s="51" t="s">
        <v>1920</v>
      </c>
      <c r="B402" s="68" t="s">
        <v>1651</v>
      </c>
      <c r="C402" s="149"/>
      <c r="D402" s="149">
        <v>0</v>
      </c>
      <c r="E402" s="49"/>
      <c r="F402" s="149"/>
      <c r="G402" s="131" t="str">
        <f t="shared" si="15"/>
        <v/>
      </c>
    </row>
    <row r="403" spans="1:7" x14ac:dyDescent="0.25">
      <c r="A403" s="51" t="s">
        <v>1921</v>
      </c>
      <c r="B403" s="68" t="s">
        <v>139</v>
      </c>
      <c r="C403" s="125">
        <f>SUM(C395:C402)</f>
        <v>0</v>
      </c>
      <c r="D403" s="125">
        <f>SUM(D395:D402)</f>
        <v>24337.927108503281</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13740.314672656577</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v>629.44183721000036</v>
      </c>
      <c r="D448" s="149">
        <v>574</v>
      </c>
      <c r="E448" s="65"/>
      <c r="F448" s="131">
        <f>IF($C$472=0,"",IF(C448="[for completion]","",IF(C448="","",C448/$C$472)))</f>
        <v>2.3909110672286252E-2</v>
      </c>
      <c r="G448" s="131">
        <f>IF($D$472=0,"",IF(D448="[for completion]","",IF(D448="","",D448/$D$472)))</f>
        <v>0.29958246346555323</v>
      </c>
    </row>
    <row r="449" spans="1:7" x14ac:dyDescent="0.25">
      <c r="A449" s="51" t="s">
        <v>1560</v>
      </c>
      <c r="B449" s="153" t="s">
        <v>2431</v>
      </c>
      <c r="C449" s="149">
        <v>1758.615120689999</v>
      </c>
      <c r="D449" s="149">
        <v>520</v>
      </c>
      <c r="E449" s="65"/>
      <c r="F449" s="131">
        <f t="shared" ref="F449:F471" si="16">IF($C$472=0,"",IF(C449="[for completion]","",IF(C449="","",C449/$C$472)))</f>
        <v>6.6800331762035606E-2</v>
      </c>
      <c r="G449" s="131">
        <f t="shared" ref="G449:G471" si="17">IF($D$472=0,"",IF(D449="[for completion]","",IF(D449="","",D449/$D$472)))</f>
        <v>0.27139874739039666</v>
      </c>
    </row>
    <row r="450" spans="1:7" x14ac:dyDescent="0.25">
      <c r="A450" s="51" t="s">
        <v>1561</v>
      </c>
      <c r="B450" s="153" t="s">
        <v>2432</v>
      </c>
      <c r="C450" s="149">
        <v>5586.3411694800052</v>
      </c>
      <c r="D450" s="149">
        <v>592</v>
      </c>
      <c r="E450" s="65"/>
      <c r="F450" s="131">
        <f t="shared" si="16"/>
        <v>0.21219506136781532</v>
      </c>
      <c r="G450" s="131">
        <f t="shared" si="17"/>
        <v>0.3089770354906054</v>
      </c>
    </row>
    <row r="451" spans="1:7" x14ac:dyDescent="0.25">
      <c r="A451" s="51" t="s">
        <v>1562</v>
      </c>
      <c r="B451" s="153" t="s">
        <v>2433</v>
      </c>
      <c r="C451" s="149">
        <v>4101.6257468599979</v>
      </c>
      <c r="D451" s="149">
        <v>136</v>
      </c>
      <c r="E451" s="65"/>
      <c r="F451" s="131">
        <f t="shared" si="16"/>
        <v>0.15579870628341574</v>
      </c>
      <c r="G451" s="131">
        <f t="shared" si="17"/>
        <v>7.0981210855949897E-2</v>
      </c>
    </row>
    <row r="452" spans="1:7" x14ac:dyDescent="0.25">
      <c r="A452" s="51" t="s">
        <v>1563</v>
      </c>
      <c r="B452" s="153" t="s">
        <v>2433</v>
      </c>
      <c r="C452" s="149">
        <v>2840.4391297300003</v>
      </c>
      <c r="D452" s="149">
        <v>43</v>
      </c>
      <c r="E452" s="65"/>
      <c r="F452" s="131">
        <f t="shared" si="16"/>
        <v>0.10789300852899845</v>
      </c>
      <c r="G452" s="131">
        <f t="shared" si="17"/>
        <v>2.2442588726513571E-2</v>
      </c>
    </row>
    <row r="453" spans="1:7" x14ac:dyDescent="0.25">
      <c r="A453" s="51" t="s">
        <v>1564</v>
      </c>
      <c r="B453" s="153" t="s">
        <v>2435</v>
      </c>
      <c r="C453" s="149">
        <v>11409.979908839996</v>
      </c>
      <c r="D453" s="149">
        <v>51</v>
      </c>
      <c r="E453" s="65"/>
      <c r="F453" s="131">
        <f t="shared" si="16"/>
        <v>0.43340378138544849</v>
      </c>
      <c r="G453" s="131">
        <f t="shared" si="17"/>
        <v>2.661795407098121E-2</v>
      </c>
    </row>
    <row r="454" spans="1:7" hidden="1" x14ac:dyDescent="0.25">
      <c r="A454" s="51" t="s">
        <v>1565</v>
      </c>
      <c r="B454" s="153"/>
      <c r="C454" s="149"/>
      <c r="D454" s="149">
        <v>0</v>
      </c>
      <c r="E454" s="65"/>
      <c r="F454" s="131" t="str">
        <f t="shared" si="16"/>
        <v/>
      </c>
      <c r="G454" s="131">
        <f t="shared" si="17"/>
        <v>0</v>
      </c>
    </row>
    <row r="455" spans="1:7" hidden="1" x14ac:dyDescent="0.25">
      <c r="A455" s="51" t="s">
        <v>1566</v>
      </c>
      <c r="B455" s="153"/>
      <c r="C455" s="149"/>
      <c r="D455" s="159">
        <v>0</v>
      </c>
      <c r="E455" s="65"/>
      <c r="F455" s="131" t="str">
        <f t="shared" si="16"/>
        <v/>
      </c>
      <c r="G455" s="131">
        <f t="shared" si="17"/>
        <v>0</v>
      </c>
    </row>
    <row r="456" spans="1:7" hidden="1" x14ac:dyDescent="0.25">
      <c r="A456" s="51" t="s">
        <v>1567</v>
      </c>
      <c r="B456" s="153"/>
      <c r="C456" s="149"/>
      <c r="D456" s="159">
        <v>0</v>
      </c>
      <c r="E456" s="65"/>
      <c r="F456" s="131" t="str">
        <f t="shared" si="16"/>
        <v/>
      </c>
      <c r="G456" s="131">
        <f t="shared" si="17"/>
        <v>0</v>
      </c>
    </row>
    <row r="457" spans="1:7" hidden="1" x14ac:dyDescent="0.25">
      <c r="A457" s="51" t="s">
        <v>1961</v>
      </c>
      <c r="B457" s="153"/>
      <c r="C457" s="149"/>
      <c r="D457" s="159">
        <v>0</v>
      </c>
      <c r="E457" s="68"/>
      <c r="F457" s="131" t="str">
        <f t="shared" si="16"/>
        <v/>
      </c>
      <c r="G457" s="131">
        <f t="shared" si="17"/>
        <v>0</v>
      </c>
    </row>
    <row r="458" spans="1:7" hidden="1" x14ac:dyDescent="0.25">
      <c r="A458" s="51" t="s">
        <v>1962</v>
      </c>
      <c r="B458" s="153"/>
      <c r="C458" s="149"/>
      <c r="D458" s="159">
        <v>0</v>
      </c>
      <c r="E458" s="68"/>
      <c r="F458" s="131" t="str">
        <f t="shared" si="16"/>
        <v/>
      </c>
      <c r="G458" s="131">
        <f t="shared" si="17"/>
        <v>0</v>
      </c>
    </row>
    <row r="459" spans="1:7" hidden="1" x14ac:dyDescent="0.25">
      <c r="A459" s="51" t="s">
        <v>1963</v>
      </c>
      <c r="B459" s="153"/>
      <c r="C459" s="149"/>
      <c r="D459" s="159">
        <v>0</v>
      </c>
      <c r="E459" s="68"/>
      <c r="F459" s="131" t="str">
        <f t="shared" si="16"/>
        <v/>
      </c>
      <c r="G459" s="131">
        <f t="shared" si="17"/>
        <v>0</v>
      </c>
    </row>
    <row r="460" spans="1:7" hidden="1" x14ac:dyDescent="0.25">
      <c r="A460" s="51" t="s">
        <v>1964</v>
      </c>
      <c r="B460" s="153"/>
      <c r="C460" s="149"/>
      <c r="D460" s="159">
        <v>0</v>
      </c>
      <c r="E460" s="68"/>
      <c r="F460" s="131" t="str">
        <f t="shared" si="16"/>
        <v/>
      </c>
      <c r="G460" s="131">
        <f t="shared" si="17"/>
        <v>0</v>
      </c>
    </row>
    <row r="461" spans="1:7" hidden="1" x14ac:dyDescent="0.25">
      <c r="A461" s="51" t="s">
        <v>1965</v>
      </c>
      <c r="B461" s="153"/>
      <c r="C461" s="149"/>
      <c r="D461" s="159">
        <v>0</v>
      </c>
      <c r="E461" s="68"/>
      <c r="F461" s="131" t="str">
        <f t="shared" si="16"/>
        <v/>
      </c>
      <c r="G461" s="131">
        <f t="shared" si="17"/>
        <v>0</v>
      </c>
    </row>
    <row r="462" spans="1:7" hidden="1" x14ac:dyDescent="0.25">
      <c r="A462" s="51" t="s">
        <v>1966</v>
      </c>
      <c r="B462" s="153"/>
      <c r="C462" s="149"/>
      <c r="D462" s="159">
        <v>0</v>
      </c>
      <c r="E462" s="68"/>
      <c r="F462" s="131" t="str">
        <f t="shared" si="16"/>
        <v/>
      </c>
      <c r="G462" s="131">
        <f t="shared" si="17"/>
        <v>0</v>
      </c>
    </row>
    <row r="463" spans="1:7" hidden="1" x14ac:dyDescent="0.25">
      <c r="A463" s="51" t="s">
        <v>1967</v>
      </c>
      <c r="B463" s="153"/>
      <c r="C463" s="149"/>
      <c r="D463" s="159">
        <v>0</v>
      </c>
      <c r="E463" s="51"/>
      <c r="F463" s="131" t="str">
        <f t="shared" si="16"/>
        <v/>
      </c>
      <c r="G463" s="131">
        <f t="shared" si="17"/>
        <v>0</v>
      </c>
    </row>
    <row r="464" spans="1:7" hidden="1" x14ac:dyDescent="0.25">
      <c r="A464" s="51" t="s">
        <v>1968</v>
      </c>
      <c r="B464" s="153"/>
      <c r="C464" s="149"/>
      <c r="D464" s="159">
        <v>0</v>
      </c>
      <c r="E464" s="116"/>
      <c r="F464" s="131" t="str">
        <f t="shared" si="16"/>
        <v/>
      </c>
      <c r="G464" s="131">
        <f t="shared" si="17"/>
        <v>0</v>
      </c>
    </row>
    <row r="465" spans="1:7" hidden="1" x14ac:dyDescent="0.25">
      <c r="A465" s="51" t="s">
        <v>1969</v>
      </c>
      <c r="B465" s="153"/>
      <c r="C465" s="149"/>
      <c r="D465" s="159">
        <v>0</v>
      </c>
      <c r="E465" s="116"/>
      <c r="F465" s="131" t="str">
        <f t="shared" si="16"/>
        <v/>
      </c>
      <c r="G465" s="131">
        <f t="shared" si="17"/>
        <v>0</v>
      </c>
    </row>
    <row r="466" spans="1:7" hidden="1" x14ac:dyDescent="0.25">
      <c r="A466" s="51" t="s">
        <v>1970</v>
      </c>
      <c r="B466" s="153"/>
      <c r="C466" s="149"/>
      <c r="D466" s="159">
        <v>0</v>
      </c>
      <c r="E466" s="116"/>
      <c r="F466" s="131" t="str">
        <f t="shared" si="16"/>
        <v/>
      </c>
      <c r="G466" s="131">
        <f t="shared" si="17"/>
        <v>0</v>
      </c>
    </row>
    <row r="467" spans="1:7" hidden="1" x14ac:dyDescent="0.25">
      <c r="A467" s="51" t="s">
        <v>1971</v>
      </c>
      <c r="B467" s="153"/>
      <c r="C467" s="149"/>
      <c r="D467" s="159">
        <v>0</v>
      </c>
      <c r="E467" s="116"/>
      <c r="F467" s="131" t="str">
        <f t="shared" si="16"/>
        <v/>
      </c>
      <c r="G467" s="131">
        <f t="shared" si="17"/>
        <v>0</v>
      </c>
    </row>
    <row r="468" spans="1:7" hidden="1" x14ac:dyDescent="0.25">
      <c r="A468" s="51" t="s">
        <v>1972</v>
      </c>
      <c r="B468" s="153"/>
      <c r="C468" s="149"/>
      <c r="D468" s="159">
        <v>0</v>
      </c>
      <c r="E468" s="116"/>
      <c r="F468" s="131" t="str">
        <f t="shared" si="16"/>
        <v/>
      </c>
      <c r="G468" s="131">
        <f t="shared" si="17"/>
        <v>0</v>
      </c>
    </row>
    <row r="469" spans="1:7" hidden="1" x14ac:dyDescent="0.25">
      <c r="A469" s="51" t="s">
        <v>1973</v>
      </c>
      <c r="B469" s="153"/>
      <c r="C469" s="149"/>
      <c r="D469" s="159">
        <v>0</v>
      </c>
      <c r="E469" s="116"/>
      <c r="F469" s="131" t="str">
        <f t="shared" si="16"/>
        <v/>
      </c>
      <c r="G469" s="131">
        <f t="shared" si="17"/>
        <v>0</v>
      </c>
    </row>
    <row r="470" spans="1:7" hidden="1" x14ac:dyDescent="0.25">
      <c r="A470" s="51" t="s">
        <v>1974</v>
      </c>
      <c r="B470" s="153"/>
      <c r="C470" s="149"/>
      <c r="D470" s="159">
        <v>0</v>
      </c>
      <c r="E470" s="116"/>
      <c r="F470" s="131" t="str">
        <f t="shared" si="16"/>
        <v/>
      </c>
      <c r="G470" s="131">
        <f t="shared" si="17"/>
        <v>0</v>
      </c>
    </row>
    <row r="471" spans="1:7" hidden="1" x14ac:dyDescent="0.25">
      <c r="A471" s="51" t="s">
        <v>1975</v>
      </c>
      <c r="B471" s="153"/>
      <c r="C471" s="149"/>
      <c r="D471" s="159">
        <v>0</v>
      </c>
      <c r="E471" s="116"/>
      <c r="F471" s="131" t="str">
        <f t="shared" si="16"/>
        <v/>
      </c>
      <c r="G471" s="131">
        <f t="shared" si="17"/>
        <v>0</v>
      </c>
    </row>
    <row r="472" spans="1:7" x14ac:dyDescent="0.25">
      <c r="A472" s="51" t="s">
        <v>1976</v>
      </c>
      <c r="B472" s="68" t="s">
        <v>139</v>
      </c>
      <c r="C472" s="127">
        <f>SUM(C448:C471)</f>
        <v>26326.442912810002</v>
      </c>
      <c r="D472" s="51">
        <f>SUM(D448:D471)</f>
        <v>1916</v>
      </c>
      <c r="E472" s="116"/>
      <c r="F472" s="140">
        <f>SUM(F448:F471)</f>
        <v>0.99999999999999978</v>
      </c>
      <c r="G472" s="140">
        <f>SUM(G448:G471)</f>
        <v>1</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v>0.43983065070231175</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v>23352.897608065687</v>
      </c>
      <c r="D499" s="159" t="s">
        <v>815</v>
      </c>
      <c r="E499" s="51"/>
      <c r="F499" s="131">
        <f>IF($C$507=0,"",IF(C499="[for completion]","",IF(C499="","",C499/$C$507)))</f>
        <v>0.88705100363948397</v>
      </c>
      <c r="G499" s="131" t="str">
        <f>IF($D$507=0,"",IF(D499="[for completion]","",IF(D499="","",D499/$D$507)))</f>
        <v/>
      </c>
    </row>
    <row r="500" spans="1:7" x14ac:dyDescent="0.25">
      <c r="A500" s="51" t="s">
        <v>1584</v>
      </c>
      <c r="B500" s="51" t="s">
        <v>688</v>
      </c>
      <c r="C500" s="149">
        <v>2325.590027023426</v>
      </c>
      <c r="D500" s="159" t="s">
        <v>815</v>
      </c>
      <c r="E500" s="51"/>
      <c r="F500" s="131">
        <f t="shared" ref="F500:F506" si="20">IF($C$507=0,"",IF(C500="[for completion]","",IF(C500="","",C500/$C$507)))</f>
        <v>8.8336659636301787E-2</v>
      </c>
      <c r="G500" s="131" t="str">
        <f t="shared" ref="G500:G506" si="21">IF($D$507=0,"",IF(D500="[for completion]","",IF(D500="","",D500/$D$507)))</f>
        <v/>
      </c>
    </row>
    <row r="501" spans="1:7" x14ac:dyDescent="0.25">
      <c r="A501" s="51" t="s">
        <v>1585</v>
      </c>
      <c r="B501" s="51" t="s">
        <v>690</v>
      </c>
      <c r="C501" s="149">
        <v>560.55713512750083</v>
      </c>
      <c r="D501" s="159" t="s">
        <v>815</v>
      </c>
      <c r="E501" s="51"/>
      <c r="F501" s="131">
        <f t="shared" si="20"/>
        <v>2.129255125669649E-2</v>
      </c>
      <c r="G501" s="131" t="str">
        <f t="shared" si="21"/>
        <v/>
      </c>
    </row>
    <row r="502" spans="1:7" x14ac:dyDescent="0.25">
      <c r="A502" s="51" t="s">
        <v>1586</v>
      </c>
      <c r="B502" s="51" t="s">
        <v>692</v>
      </c>
      <c r="C502" s="149">
        <v>60.505345844618795</v>
      </c>
      <c r="D502" s="159" t="s">
        <v>815</v>
      </c>
      <c r="E502" s="51"/>
      <c r="F502" s="131">
        <f t="shared" si="20"/>
        <v>2.2982727307675104E-3</v>
      </c>
      <c r="G502" s="131" t="str">
        <f t="shared" si="21"/>
        <v/>
      </c>
    </row>
    <row r="503" spans="1:7" x14ac:dyDescent="0.25">
      <c r="A503" s="51" t="s">
        <v>1587</v>
      </c>
      <c r="B503" s="51" t="s">
        <v>694</v>
      </c>
      <c r="C503" s="149">
        <v>8.8322241559922698</v>
      </c>
      <c r="D503" s="159" t="s">
        <v>815</v>
      </c>
      <c r="E503" s="51"/>
      <c r="F503" s="131">
        <f t="shared" si="20"/>
        <v>3.3548870180614721E-4</v>
      </c>
      <c r="G503" s="131" t="str">
        <f t="shared" si="21"/>
        <v/>
      </c>
    </row>
    <row r="504" spans="1:7" x14ac:dyDescent="0.25">
      <c r="A504" s="51" t="s">
        <v>1588</v>
      </c>
      <c r="B504" s="51" t="s">
        <v>696</v>
      </c>
      <c r="C504" s="149">
        <v>6.3792887910913265</v>
      </c>
      <c r="D504" s="159" t="s">
        <v>815</v>
      </c>
      <c r="E504" s="51"/>
      <c r="F504" s="131">
        <f t="shared" si="20"/>
        <v>2.4231487756316955E-4</v>
      </c>
      <c r="G504" s="131" t="str">
        <f t="shared" si="21"/>
        <v/>
      </c>
    </row>
    <row r="505" spans="1:7" x14ac:dyDescent="0.25">
      <c r="A505" s="51" t="s">
        <v>1589</v>
      </c>
      <c r="B505" s="51" t="s">
        <v>698</v>
      </c>
      <c r="C505" s="149">
        <v>3.5953237987023869</v>
      </c>
      <c r="D505" s="159" t="s">
        <v>815</v>
      </c>
      <c r="E505" s="51"/>
      <c r="F505" s="131">
        <f t="shared" si="20"/>
        <v>1.3656701783107069E-4</v>
      </c>
      <c r="G505" s="131" t="str">
        <f t="shared" si="21"/>
        <v/>
      </c>
    </row>
    <row r="506" spans="1:7" x14ac:dyDescent="0.25">
      <c r="A506" s="51" t="s">
        <v>1590</v>
      </c>
      <c r="B506" s="51" t="s">
        <v>700</v>
      </c>
      <c r="C506" s="149">
        <v>8.0859600029761367</v>
      </c>
      <c r="D506" s="152" t="s">
        <v>815</v>
      </c>
      <c r="E506" s="51"/>
      <c r="F506" s="131">
        <f t="shared" si="20"/>
        <v>3.0714213954980026E-4</v>
      </c>
      <c r="G506" s="131" t="str">
        <f t="shared" si="21"/>
        <v/>
      </c>
    </row>
    <row r="507" spans="1:7" x14ac:dyDescent="0.25">
      <c r="A507" s="51" t="s">
        <v>1591</v>
      </c>
      <c r="B507" s="77" t="s">
        <v>139</v>
      </c>
      <c r="C507" s="125">
        <f>SUM(C499:C506)</f>
        <v>26326.442912809995</v>
      </c>
      <c r="D507" s="75">
        <f>SUM(D499:D506)</f>
        <v>0</v>
      </c>
      <c r="E507" s="51"/>
      <c r="F507" s="122">
        <f>SUM(F499:F506)</f>
        <v>1</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v>0.12863629421512821</v>
      </c>
      <c r="D518" s="158"/>
      <c r="E518" s="51"/>
      <c r="F518" s="51"/>
      <c r="G518" s="51"/>
    </row>
    <row r="519" spans="1:7" x14ac:dyDescent="0.25">
      <c r="A519" s="51" t="s">
        <v>1664</v>
      </c>
      <c r="B519" s="68" t="s">
        <v>771</v>
      </c>
      <c r="C519" s="158">
        <v>0.63857122783229847</v>
      </c>
      <c r="D519" s="158"/>
      <c r="E519" s="51"/>
      <c r="F519" s="51"/>
      <c r="G519" s="51"/>
    </row>
    <row r="520" spans="1:7" x14ac:dyDescent="0.25">
      <c r="A520" s="51" t="s">
        <v>1665</v>
      </c>
      <c r="B520" s="68" t="s">
        <v>772</v>
      </c>
      <c r="C520" s="158">
        <v>2.0920345509799609E-2</v>
      </c>
      <c r="D520" s="158"/>
      <c r="E520" s="51"/>
      <c r="F520" s="51"/>
      <c r="G520" s="51"/>
    </row>
    <row r="521" spans="1:7" x14ac:dyDescent="0.25">
      <c r="A521" s="51" t="s">
        <v>1666</v>
      </c>
      <c r="B521" s="68" t="s">
        <v>773</v>
      </c>
      <c r="C521" s="158">
        <v>0</v>
      </c>
      <c r="D521" s="158"/>
      <c r="E521" s="51"/>
      <c r="F521" s="51"/>
      <c r="G521" s="51"/>
    </row>
    <row r="522" spans="1:7" x14ac:dyDescent="0.25">
      <c r="A522" s="51" t="s">
        <v>1667</v>
      </c>
      <c r="B522" s="68" t="s">
        <v>774</v>
      </c>
      <c r="C522" s="158">
        <v>8.1519024535811543E-2</v>
      </c>
      <c r="D522" s="158"/>
      <c r="E522" s="51"/>
      <c r="F522" s="51"/>
      <c r="G522" s="51"/>
    </row>
    <row r="523" spans="1:7" x14ac:dyDescent="0.25">
      <c r="A523" s="51" t="s">
        <v>1668</v>
      </c>
      <c r="B523" s="68" t="s">
        <v>775</v>
      </c>
      <c r="C523" s="158">
        <v>9.2185713897531649E-2</v>
      </c>
      <c r="D523" s="158"/>
      <c r="E523" s="51"/>
      <c r="F523" s="51"/>
      <c r="G523" s="51"/>
    </row>
    <row r="524" spans="1:7" x14ac:dyDescent="0.25">
      <c r="A524" s="51" t="s">
        <v>1669</v>
      </c>
      <c r="B524" s="68" t="s">
        <v>776</v>
      </c>
      <c r="C524" s="158">
        <v>6.1646482340016731E-3</v>
      </c>
      <c r="D524" s="158"/>
      <c r="E524" s="51"/>
      <c r="F524" s="51"/>
      <c r="G524" s="51"/>
    </row>
    <row r="525" spans="1:7" x14ac:dyDescent="0.25">
      <c r="A525" s="51" t="s">
        <v>1670</v>
      </c>
      <c r="B525" s="68" t="s">
        <v>1791</v>
      </c>
      <c r="C525" s="158">
        <v>0</v>
      </c>
      <c r="D525" s="158"/>
      <c r="E525" s="51"/>
      <c r="F525" s="51"/>
      <c r="G525" s="51"/>
    </row>
    <row r="526" spans="1:7" x14ac:dyDescent="0.25">
      <c r="A526" s="51" t="s">
        <v>1671</v>
      </c>
      <c r="B526" s="68" t="s">
        <v>1792</v>
      </c>
      <c r="C526" s="158">
        <v>2.1510107651666655E-2</v>
      </c>
      <c r="D526" s="158"/>
      <c r="E526" s="51"/>
      <c r="F526" s="51"/>
      <c r="G526" s="51"/>
    </row>
    <row r="527" spans="1:7" x14ac:dyDescent="0.25">
      <c r="A527" s="51" t="s">
        <v>1672</v>
      </c>
      <c r="B527" s="68" t="s">
        <v>1793</v>
      </c>
      <c r="C527" s="158">
        <v>0</v>
      </c>
      <c r="D527" s="158"/>
      <c r="E527" s="51"/>
      <c r="F527" s="51"/>
      <c r="G527" s="51"/>
    </row>
    <row r="528" spans="1:7" x14ac:dyDescent="0.25">
      <c r="A528" s="51" t="s">
        <v>1704</v>
      </c>
      <c r="B528" s="68" t="s">
        <v>777</v>
      </c>
      <c r="C528" s="158">
        <v>1.0868765900036239E-3</v>
      </c>
      <c r="D528" s="158"/>
      <c r="E528" s="51"/>
      <c r="F528" s="51"/>
      <c r="G528" s="51"/>
    </row>
    <row r="529" spans="1:7" x14ac:dyDescent="0.25">
      <c r="A529" s="51" t="s">
        <v>1808</v>
      </c>
      <c r="B529" s="68" t="s">
        <v>2358</v>
      </c>
      <c r="C529" s="158">
        <v>0</v>
      </c>
      <c r="D529" s="158"/>
      <c r="E529" s="51"/>
      <c r="F529" s="51"/>
      <c r="G529" s="51"/>
    </row>
    <row r="530" spans="1:7" x14ac:dyDescent="0.25">
      <c r="A530" s="51" t="s">
        <v>1809</v>
      </c>
      <c r="B530" s="68" t="s">
        <v>137</v>
      </c>
      <c r="C530" s="158">
        <f>SUM(C531)</f>
        <v>9.4057615337586019E-3</v>
      </c>
      <c r="D530" s="158"/>
      <c r="E530" s="51"/>
      <c r="F530" s="51"/>
      <c r="G530" s="51"/>
    </row>
    <row r="531" spans="1:7" x14ac:dyDescent="0.25">
      <c r="A531" s="51" t="s">
        <v>1810</v>
      </c>
      <c r="B531" s="79" t="s">
        <v>1794</v>
      </c>
      <c r="C531" s="158">
        <v>9.4057615337586019E-3</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v>10896.217620970001</v>
      </c>
      <c r="D546" s="148">
        <v>378</v>
      </c>
      <c r="E546" s="57"/>
      <c r="F546" s="131">
        <f>IF($C$564=0,"",IF(C546="[for completion]","",IF(C546="","",C546/$C$564)))</f>
        <v>0.41388871474421951</v>
      </c>
      <c r="G546" s="131">
        <f>IF($D$564=0,"",IF(D546="[for completion]","",IF(D546="","",D546/$D$564)))</f>
        <v>0.28965517241379313</v>
      </c>
    </row>
    <row r="547" spans="1:7" x14ac:dyDescent="0.25">
      <c r="A547" s="51" t="s">
        <v>1706</v>
      </c>
      <c r="B547" s="153" t="s">
        <v>2438</v>
      </c>
      <c r="C547" s="148">
        <v>6948.506810730004</v>
      </c>
      <c r="D547" s="148">
        <v>272</v>
      </c>
      <c r="E547" s="57"/>
      <c r="F547" s="131">
        <f t="shared" ref="F547:F563" si="22">IF($C$564=0,"",IF(C547="[for completion]","",IF(C547="","",C547/$C$564)))</f>
        <v>0.26393640924991718</v>
      </c>
      <c r="G547" s="131">
        <f t="shared" ref="G547:G563" si="23">IF($D$564=0,"",IF(D547="[for completion]","",IF(D547="","",D547/$D$564)))</f>
        <v>0.20842911877394635</v>
      </c>
    </row>
    <row r="548" spans="1:7" x14ac:dyDescent="0.25">
      <c r="A548" s="51" t="s">
        <v>1707</v>
      </c>
      <c r="B548" s="153" t="s">
        <v>2439</v>
      </c>
      <c r="C548" s="148">
        <v>0</v>
      </c>
      <c r="D548" s="148">
        <v>0</v>
      </c>
      <c r="E548" s="57"/>
      <c r="F548" s="131">
        <f t="shared" si="22"/>
        <v>0</v>
      </c>
      <c r="G548" s="131">
        <f t="shared" si="23"/>
        <v>0</v>
      </c>
    </row>
    <row r="549" spans="1:7" x14ac:dyDescent="0.25">
      <c r="A549" s="51" t="s">
        <v>1708</v>
      </c>
      <c r="B549" s="153" t="s">
        <v>2406</v>
      </c>
      <c r="C549" s="148">
        <v>0</v>
      </c>
      <c r="D549" s="148">
        <v>0</v>
      </c>
      <c r="E549" s="57"/>
      <c r="F549" s="131">
        <f t="shared" si="22"/>
        <v>0</v>
      </c>
      <c r="G549" s="131">
        <f t="shared" si="23"/>
        <v>0</v>
      </c>
    </row>
    <row r="550" spans="1:7" x14ac:dyDescent="0.25">
      <c r="A550" s="51" t="s">
        <v>1709</v>
      </c>
      <c r="B550" s="153" t="s">
        <v>2411</v>
      </c>
      <c r="C550" s="148">
        <v>0</v>
      </c>
      <c r="D550" s="148">
        <v>0</v>
      </c>
      <c r="E550" s="57"/>
      <c r="F550" s="131">
        <f t="shared" si="22"/>
        <v>0</v>
      </c>
      <c r="G550" s="131">
        <f t="shared" si="23"/>
        <v>0</v>
      </c>
    </row>
    <row r="551" spans="1:7" x14ac:dyDescent="0.25">
      <c r="A551" s="51" t="s">
        <v>1813</v>
      </c>
      <c r="B551" s="153" t="s">
        <v>2440</v>
      </c>
      <c r="C551" s="148">
        <v>0</v>
      </c>
      <c r="D551" s="148">
        <v>0</v>
      </c>
      <c r="E551" s="57"/>
      <c r="F551" s="131">
        <f t="shared" si="22"/>
        <v>0</v>
      </c>
      <c r="G551" s="131">
        <f t="shared" si="23"/>
        <v>0</v>
      </c>
    </row>
    <row r="552" spans="1:7" x14ac:dyDescent="0.25">
      <c r="A552" s="51" t="s">
        <v>1814</v>
      </c>
      <c r="B552" s="153" t="s">
        <v>2441</v>
      </c>
      <c r="C552" s="148">
        <v>0</v>
      </c>
      <c r="D552" s="148">
        <v>0</v>
      </c>
      <c r="E552" s="57"/>
      <c r="F552" s="131">
        <f t="shared" si="22"/>
        <v>0</v>
      </c>
      <c r="G552" s="131">
        <f t="shared" si="23"/>
        <v>0</v>
      </c>
    </row>
    <row r="553" spans="1:7" x14ac:dyDescent="0.25">
      <c r="A553" s="51" t="s">
        <v>1815</v>
      </c>
      <c r="B553" s="153" t="s">
        <v>2442</v>
      </c>
      <c r="C553" s="148">
        <v>5351.9441715000048</v>
      </c>
      <c r="D553" s="148">
        <v>344</v>
      </c>
      <c r="E553" s="57"/>
      <c r="F553" s="131">
        <f t="shared" si="22"/>
        <v>0.20329157984711402</v>
      </c>
      <c r="G553" s="131">
        <f t="shared" si="23"/>
        <v>0.26360153256704982</v>
      </c>
    </row>
    <row r="554" spans="1:7" x14ac:dyDescent="0.25">
      <c r="A554" s="51" t="s">
        <v>1816</v>
      </c>
      <c r="B554" s="153" t="s">
        <v>2443</v>
      </c>
      <c r="C554" s="148">
        <v>3129.7743096100025</v>
      </c>
      <c r="D554" s="148">
        <v>311</v>
      </c>
      <c r="E554" s="57"/>
      <c r="F554" s="131">
        <f t="shared" si="22"/>
        <v>0.11888329615874944</v>
      </c>
      <c r="G554" s="131">
        <f t="shared" si="23"/>
        <v>0.23831417624521073</v>
      </c>
    </row>
    <row r="555" spans="1:7" x14ac:dyDescent="0.25">
      <c r="A555" s="51" t="s">
        <v>1817</v>
      </c>
      <c r="B555" s="153" t="s">
        <v>2444</v>
      </c>
      <c r="C555" s="148">
        <v>0</v>
      </c>
      <c r="D555" s="148">
        <v>0</v>
      </c>
      <c r="E555" s="57"/>
      <c r="F555" s="131">
        <f t="shared" si="22"/>
        <v>0</v>
      </c>
      <c r="G555" s="131">
        <f t="shared" si="23"/>
        <v>0</v>
      </c>
    </row>
    <row r="556" spans="1:7" x14ac:dyDescent="0.25">
      <c r="A556" s="51" t="s">
        <v>1818</v>
      </c>
      <c r="B556" s="153" t="s">
        <v>2445</v>
      </c>
      <c r="C556" s="148">
        <v>0</v>
      </c>
      <c r="D556" s="148">
        <v>0</v>
      </c>
      <c r="E556" s="57"/>
      <c r="F556" s="131">
        <f t="shared" si="22"/>
        <v>0</v>
      </c>
      <c r="G556" s="131">
        <f t="shared" si="23"/>
        <v>0</v>
      </c>
    </row>
    <row r="557" spans="1:7" x14ac:dyDescent="0.25">
      <c r="A557" s="51" t="s">
        <v>1819</v>
      </c>
      <c r="B557" s="153" t="s">
        <v>2446</v>
      </c>
      <c r="C557" s="148">
        <v>0</v>
      </c>
      <c r="D557" s="148">
        <v>0</v>
      </c>
      <c r="E557" s="57"/>
      <c r="F557" s="131">
        <f t="shared" si="22"/>
        <v>0</v>
      </c>
      <c r="G557" s="131">
        <f t="shared" si="23"/>
        <v>0</v>
      </c>
    </row>
    <row r="558" spans="1:7" x14ac:dyDescent="0.25">
      <c r="A558" s="51" t="s">
        <v>1820</v>
      </c>
      <c r="B558" s="153" t="s">
        <v>2447</v>
      </c>
      <c r="C558" s="148">
        <v>0</v>
      </c>
      <c r="D558" s="148">
        <v>0</v>
      </c>
      <c r="E558" s="57"/>
      <c r="F558" s="131">
        <f t="shared" si="22"/>
        <v>0</v>
      </c>
      <c r="G558" s="131">
        <f t="shared" si="23"/>
        <v>0</v>
      </c>
    </row>
    <row r="559" spans="1:7" x14ac:dyDescent="0.25">
      <c r="A559" s="51" t="s">
        <v>1821</v>
      </c>
      <c r="B559" s="153" t="s">
        <v>2448</v>
      </c>
      <c r="C559" s="148">
        <v>0</v>
      </c>
      <c r="D559" s="148">
        <v>0</v>
      </c>
      <c r="E559" s="57"/>
      <c r="F559" s="131">
        <f t="shared" si="22"/>
        <v>0</v>
      </c>
      <c r="G559" s="131">
        <f t="shared" si="23"/>
        <v>0</v>
      </c>
    </row>
    <row r="560" spans="1:7" hidden="1" x14ac:dyDescent="0.25">
      <c r="A560" s="51" t="s">
        <v>1822</v>
      </c>
      <c r="B560" s="153"/>
      <c r="C560" s="148"/>
      <c r="D560" s="148">
        <v>0</v>
      </c>
      <c r="E560" s="57"/>
      <c r="F560" s="131" t="str">
        <f t="shared" si="22"/>
        <v/>
      </c>
      <c r="G560" s="131">
        <f t="shared" si="23"/>
        <v>0</v>
      </c>
    </row>
    <row r="561" spans="1:7" hidden="1" x14ac:dyDescent="0.25">
      <c r="A561" s="51" t="s">
        <v>1823</v>
      </c>
      <c r="B561" s="153"/>
      <c r="C561" s="148"/>
      <c r="D561" s="148">
        <v>0</v>
      </c>
      <c r="E561" s="57"/>
      <c r="F561" s="131" t="str">
        <f t="shared" si="22"/>
        <v/>
      </c>
      <c r="G561" s="131">
        <f t="shared" si="23"/>
        <v>0</v>
      </c>
    </row>
    <row r="562" spans="1:7" hidden="1" x14ac:dyDescent="0.25">
      <c r="A562" s="51" t="s">
        <v>1824</v>
      </c>
      <c r="B562" s="153"/>
      <c r="C562" s="148"/>
      <c r="D562" s="148">
        <v>0</v>
      </c>
      <c r="E562" s="57"/>
      <c r="F562" s="131" t="str">
        <f t="shared" si="22"/>
        <v/>
      </c>
      <c r="G562" s="131">
        <f t="shared" si="23"/>
        <v>0</v>
      </c>
    </row>
    <row r="563" spans="1:7" x14ac:dyDescent="0.25">
      <c r="A563" s="51" t="s">
        <v>1825</v>
      </c>
      <c r="B563" s="68" t="s">
        <v>1651</v>
      </c>
      <c r="C563" s="148">
        <v>0</v>
      </c>
      <c r="D563" s="148">
        <v>0</v>
      </c>
      <c r="E563" s="57"/>
      <c r="F563" s="131">
        <f t="shared" si="22"/>
        <v>0</v>
      </c>
      <c r="G563" s="131">
        <f t="shared" si="23"/>
        <v>0</v>
      </c>
    </row>
    <row r="564" spans="1:7" x14ac:dyDescent="0.25">
      <c r="A564" s="51" t="s">
        <v>1826</v>
      </c>
      <c r="B564" s="68" t="s">
        <v>139</v>
      </c>
      <c r="C564" s="125">
        <f>SUM(C546:C563)</f>
        <v>26326.442912810009</v>
      </c>
      <c r="D564" s="126">
        <f>SUM(D546:D563)</f>
        <v>1305</v>
      </c>
      <c r="E564" s="57"/>
      <c r="F564" s="122">
        <f>SUM(F546:F563)</f>
        <v>1</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v>10896.217620970001</v>
      </c>
      <c r="D569" s="159">
        <v>378</v>
      </c>
      <c r="E569" s="57"/>
      <c r="F569" s="131">
        <f>IF($C$587=0,"",IF(C569="[for completion]","",IF(C569="","",C569/$C$587)))</f>
        <v>0.41388871474421951</v>
      </c>
      <c r="G569" s="131">
        <f>IF($D$587=0,"",IF(D569="[for completion]","",IF(D569="","",D569/$D$587)))</f>
        <v>0.28965517241379313</v>
      </c>
    </row>
    <row r="570" spans="1:7" x14ac:dyDescent="0.25">
      <c r="A570" s="51" t="s">
        <v>1828</v>
      </c>
      <c r="B570" s="153" t="s">
        <v>2450</v>
      </c>
      <c r="C570" s="149">
        <v>6948.506810730004</v>
      </c>
      <c r="D570" s="159">
        <v>272</v>
      </c>
      <c r="E570" s="57"/>
      <c r="F570" s="131">
        <f t="shared" ref="F570:F586" si="24">IF($C$587=0,"",IF(C570="[for completion]","",IF(C570="","",C570/$C$587)))</f>
        <v>0.26393640924991718</v>
      </c>
      <c r="G570" s="131">
        <f t="shared" ref="G570:G586" si="25">IF($D$587=0,"",IF(D570="[for completion]","",IF(D570="","",D570/$D$587)))</f>
        <v>0.20842911877394635</v>
      </c>
    </row>
    <row r="571" spans="1:7" x14ac:dyDescent="0.25">
      <c r="A571" s="51" t="s">
        <v>1829</v>
      </c>
      <c r="B571" s="153" t="s">
        <v>2451</v>
      </c>
      <c r="C571" s="149">
        <v>0</v>
      </c>
      <c r="D571" s="159">
        <v>0</v>
      </c>
      <c r="E571" s="57"/>
      <c r="F571" s="131">
        <f t="shared" si="24"/>
        <v>0</v>
      </c>
      <c r="G571" s="131">
        <f t="shared" si="25"/>
        <v>0</v>
      </c>
    </row>
    <row r="572" spans="1:7" x14ac:dyDescent="0.25">
      <c r="A572" s="51" t="s">
        <v>1830</v>
      </c>
      <c r="B572" s="153" t="s">
        <v>2452</v>
      </c>
      <c r="C572" s="149">
        <v>0</v>
      </c>
      <c r="D572" s="159">
        <v>0</v>
      </c>
      <c r="E572" s="57"/>
      <c r="F572" s="131">
        <f t="shared" si="24"/>
        <v>0</v>
      </c>
      <c r="G572" s="131">
        <f t="shared" si="25"/>
        <v>0</v>
      </c>
    </row>
    <row r="573" spans="1:7" x14ac:dyDescent="0.25">
      <c r="A573" s="51" t="s">
        <v>1831</v>
      </c>
      <c r="B573" s="153" t="s">
        <v>2453</v>
      </c>
      <c r="C573" s="149">
        <v>0</v>
      </c>
      <c r="D573" s="159">
        <v>0</v>
      </c>
      <c r="E573" s="57"/>
      <c r="F573" s="131">
        <f t="shared" si="24"/>
        <v>0</v>
      </c>
      <c r="G573" s="131">
        <f t="shared" si="25"/>
        <v>0</v>
      </c>
    </row>
    <row r="574" spans="1:7" x14ac:dyDescent="0.25">
      <c r="A574" s="51" t="s">
        <v>1832</v>
      </c>
      <c r="B574" s="153" t="s">
        <v>2454</v>
      </c>
      <c r="C574" s="149">
        <v>0</v>
      </c>
      <c r="D574" s="159">
        <v>0</v>
      </c>
      <c r="E574" s="57"/>
      <c r="F574" s="131">
        <f t="shared" si="24"/>
        <v>0</v>
      </c>
      <c r="G574" s="131">
        <f t="shared" si="25"/>
        <v>0</v>
      </c>
    </row>
    <row r="575" spans="1:7" x14ac:dyDescent="0.25">
      <c r="A575" s="51" t="s">
        <v>1833</v>
      </c>
      <c r="B575" s="153" t="s">
        <v>2455</v>
      </c>
      <c r="C575" s="149">
        <v>0</v>
      </c>
      <c r="D575" s="159">
        <v>0</v>
      </c>
      <c r="E575" s="57"/>
      <c r="F575" s="131">
        <f t="shared" si="24"/>
        <v>0</v>
      </c>
      <c r="G575" s="131">
        <f t="shared" si="25"/>
        <v>0</v>
      </c>
    </row>
    <row r="576" spans="1:7" x14ac:dyDescent="0.25">
      <c r="A576" s="51" t="s">
        <v>1834</v>
      </c>
      <c r="B576" s="153" t="s">
        <v>2456</v>
      </c>
      <c r="C576" s="149">
        <v>5351.9441715000048</v>
      </c>
      <c r="D576" s="159">
        <v>344</v>
      </c>
      <c r="E576" s="57"/>
      <c r="F576" s="131">
        <f t="shared" si="24"/>
        <v>0.20329157984711402</v>
      </c>
      <c r="G576" s="131">
        <f t="shared" si="25"/>
        <v>0.26360153256704982</v>
      </c>
    </row>
    <row r="577" spans="1:7" x14ac:dyDescent="0.25">
      <c r="A577" s="51" t="s">
        <v>1835</v>
      </c>
      <c r="B577" s="153" t="s">
        <v>2457</v>
      </c>
      <c r="C577" s="149">
        <v>3129.7743096100025</v>
      </c>
      <c r="D577" s="159">
        <v>311</v>
      </c>
      <c r="E577" s="57"/>
      <c r="F577" s="131">
        <f t="shared" si="24"/>
        <v>0.11888329615874944</v>
      </c>
      <c r="G577" s="131">
        <f t="shared" si="25"/>
        <v>0.23831417624521073</v>
      </c>
    </row>
    <row r="578" spans="1:7" x14ac:dyDescent="0.25">
      <c r="A578" s="51" t="s">
        <v>1836</v>
      </c>
      <c r="B578" s="153" t="s">
        <v>2458</v>
      </c>
      <c r="C578" s="149">
        <v>0</v>
      </c>
      <c r="D578" s="159">
        <v>0</v>
      </c>
      <c r="E578" s="57"/>
      <c r="F578" s="131">
        <f t="shared" si="24"/>
        <v>0</v>
      </c>
      <c r="G578" s="131">
        <f t="shared" si="25"/>
        <v>0</v>
      </c>
    </row>
    <row r="579" spans="1:7" x14ac:dyDescent="0.25">
      <c r="A579" s="51" t="s">
        <v>1837</v>
      </c>
      <c r="B579" s="153" t="s">
        <v>2459</v>
      </c>
      <c r="C579" s="149">
        <v>0</v>
      </c>
      <c r="D579" s="159">
        <v>0</v>
      </c>
      <c r="E579" s="57"/>
      <c r="F579" s="131">
        <f t="shared" si="24"/>
        <v>0</v>
      </c>
      <c r="G579" s="131">
        <f t="shared" si="25"/>
        <v>0</v>
      </c>
    </row>
    <row r="580" spans="1:7" x14ac:dyDescent="0.25">
      <c r="A580" s="51" t="s">
        <v>1995</v>
      </c>
      <c r="B580" s="153" t="s">
        <v>2460</v>
      </c>
      <c r="C580" s="149">
        <v>0</v>
      </c>
      <c r="D580" s="159">
        <v>0</v>
      </c>
      <c r="E580" s="57"/>
      <c r="F580" s="131">
        <f t="shared" si="24"/>
        <v>0</v>
      </c>
      <c r="G580" s="131">
        <f t="shared" si="25"/>
        <v>0</v>
      </c>
    </row>
    <row r="581" spans="1:7" x14ac:dyDescent="0.25">
      <c r="A581" s="51" t="s">
        <v>1996</v>
      </c>
      <c r="B581" s="153" t="s">
        <v>2461</v>
      </c>
      <c r="C581" s="149">
        <v>0</v>
      </c>
      <c r="D581" s="159">
        <v>0</v>
      </c>
      <c r="E581" s="57"/>
      <c r="F581" s="131">
        <f t="shared" si="24"/>
        <v>0</v>
      </c>
      <c r="G581" s="131">
        <f t="shared" si="25"/>
        <v>0</v>
      </c>
    </row>
    <row r="582" spans="1:7" x14ac:dyDescent="0.25">
      <c r="A582" s="51" t="s">
        <v>1997</v>
      </c>
      <c r="B582" s="153" t="s">
        <v>2462</v>
      </c>
      <c r="C582" s="149">
        <v>0</v>
      </c>
      <c r="D582" s="159">
        <v>0</v>
      </c>
      <c r="E582" s="57"/>
      <c r="F582" s="131">
        <f t="shared" si="24"/>
        <v>0</v>
      </c>
      <c r="G582" s="131">
        <f t="shared" si="25"/>
        <v>0</v>
      </c>
    </row>
    <row r="583" spans="1:7" hidden="1" x14ac:dyDescent="0.25">
      <c r="A583" s="51" t="s">
        <v>1998</v>
      </c>
      <c r="B583" s="153"/>
      <c r="C583" s="149"/>
      <c r="D583" s="159">
        <v>0</v>
      </c>
      <c r="E583" s="57"/>
      <c r="F583" s="131" t="str">
        <f t="shared" si="24"/>
        <v/>
      </c>
      <c r="G583" s="131">
        <f t="shared" si="25"/>
        <v>0</v>
      </c>
    </row>
    <row r="584" spans="1:7" hidden="1" x14ac:dyDescent="0.25">
      <c r="A584" s="51" t="s">
        <v>1999</v>
      </c>
      <c r="B584" s="153"/>
      <c r="C584" s="149"/>
      <c r="D584" s="159">
        <v>0</v>
      </c>
      <c r="E584" s="57"/>
      <c r="F584" s="131" t="str">
        <f t="shared" si="24"/>
        <v/>
      </c>
      <c r="G584" s="131">
        <f t="shared" si="25"/>
        <v>0</v>
      </c>
    </row>
    <row r="585" spans="1:7" hidden="1" x14ac:dyDescent="0.25">
      <c r="A585" s="51" t="s">
        <v>2000</v>
      </c>
      <c r="B585" s="153"/>
      <c r="C585" s="149"/>
      <c r="D585" s="159">
        <v>0</v>
      </c>
      <c r="E585" s="57"/>
      <c r="F585" s="131" t="str">
        <f t="shared" si="24"/>
        <v/>
      </c>
      <c r="G585" s="131">
        <f t="shared" si="25"/>
        <v>0</v>
      </c>
    </row>
    <row r="586" spans="1:7" x14ac:dyDescent="0.25">
      <c r="A586" s="51" t="s">
        <v>2001</v>
      </c>
      <c r="B586" s="68" t="s">
        <v>1651</v>
      </c>
      <c r="C586" s="149">
        <v>0</v>
      </c>
      <c r="D586" s="159">
        <v>0</v>
      </c>
      <c r="E586" s="57"/>
      <c r="F586" s="131">
        <f t="shared" si="24"/>
        <v>0</v>
      </c>
      <c r="G586" s="131">
        <f t="shared" si="25"/>
        <v>0</v>
      </c>
    </row>
    <row r="587" spans="1:7" x14ac:dyDescent="0.25">
      <c r="A587" s="51" t="s">
        <v>2002</v>
      </c>
      <c r="B587" s="68" t="s">
        <v>139</v>
      </c>
      <c r="C587" s="125">
        <f>SUM(C569:C586)</f>
        <v>26326.442912810009</v>
      </c>
      <c r="D587" s="126">
        <f>SUM(D569:D586)</f>
        <v>1305</v>
      </c>
      <c r="E587" s="57"/>
      <c r="F587" s="122">
        <f>SUM(F569:F586)</f>
        <v>1</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v>1935.8693342699999</v>
      </c>
      <c r="D589" s="148">
        <v>52</v>
      </c>
      <c r="E589" s="57"/>
      <c r="F589" s="131">
        <f t="shared" ref="F589:F596" si="26">IF($C$602=0,"",IF(C589="[for completion]","",IF(C589="","",C589/$C$602)))</f>
        <v>7.3533266179611326E-2</v>
      </c>
      <c r="G589" s="131">
        <f t="shared" ref="G589:G596" si="27">IF($D$602=0,"",IF(D589="[for completion]","",IF(D589="","",D589/$D$602)))</f>
        <v>3.9846743295019159E-2</v>
      </c>
    </row>
    <row r="590" spans="1:7" x14ac:dyDescent="0.25">
      <c r="A590" s="51" t="s">
        <v>1839</v>
      </c>
      <c r="B590" s="68" t="s">
        <v>1252</v>
      </c>
      <c r="C590" s="148">
        <v>345.36952402999998</v>
      </c>
      <c r="D590" s="148">
        <v>27</v>
      </c>
      <c r="E590" s="57"/>
      <c r="F590" s="131">
        <f t="shared" si="26"/>
        <v>1.3118731048240059E-2</v>
      </c>
      <c r="G590" s="131">
        <f t="shared" si="27"/>
        <v>2.0689655172413793E-2</v>
      </c>
    </row>
    <row r="591" spans="1:7" x14ac:dyDescent="0.25">
      <c r="A591" s="51" t="s">
        <v>1840</v>
      </c>
      <c r="B591" s="68" t="s">
        <v>1891</v>
      </c>
      <c r="C591" s="148">
        <v>360.71499458000011</v>
      </c>
      <c r="D591" s="148">
        <v>24</v>
      </c>
      <c r="E591" s="57"/>
      <c r="F591" s="131">
        <f t="shared" si="26"/>
        <v>1.370162295660848E-2</v>
      </c>
      <c r="G591" s="131">
        <f t="shared" si="27"/>
        <v>1.8390804597701149E-2</v>
      </c>
    </row>
    <row r="592" spans="1:7" x14ac:dyDescent="0.25">
      <c r="A592" s="51" t="s">
        <v>1841</v>
      </c>
      <c r="B592" s="68" t="s">
        <v>1253</v>
      </c>
      <c r="C592" s="148">
        <v>1138.1123944499998</v>
      </c>
      <c r="D592" s="148">
        <v>74</v>
      </c>
      <c r="E592" s="57"/>
      <c r="F592" s="131">
        <f t="shared" si="26"/>
        <v>4.3230769846852868E-2</v>
      </c>
      <c r="G592" s="131">
        <f t="shared" si="27"/>
        <v>5.6704980842911874E-2</v>
      </c>
    </row>
    <row r="593" spans="1:7" x14ac:dyDescent="0.25">
      <c r="A593" s="51" t="s">
        <v>1842</v>
      </c>
      <c r="B593" s="68" t="s">
        <v>1254</v>
      </c>
      <c r="C593" s="148">
        <v>799.92506495999964</v>
      </c>
      <c r="D593" s="148">
        <v>88</v>
      </c>
      <c r="E593" s="57"/>
      <c r="F593" s="131">
        <f t="shared" si="26"/>
        <v>3.0384851748079107E-2</v>
      </c>
      <c r="G593" s="131">
        <f t="shared" si="27"/>
        <v>6.7432950191570876E-2</v>
      </c>
    </row>
    <row r="594" spans="1:7" x14ac:dyDescent="0.25">
      <c r="A594" s="51" t="s">
        <v>2003</v>
      </c>
      <c r="B594" s="68" t="s">
        <v>1255</v>
      </c>
      <c r="C594" s="148">
        <v>631.88812492</v>
      </c>
      <c r="D594" s="148">
        <v>80</v>
      </c>
      <c r="E594" s="57"/>
      <c r="F594" s="131">
        <f t="shared" si="26"/>
        <v>2.4002031987866237E-2</v>
      </c>
      <c r="G594" s="131">
        <f t="shared" si="27"/>
        <v>6.1302681992337162E-2</v>
      </c>
    </row>
    <row r="595" spans="1:7" x14ac:dyDescent="0.25">
      <c r="A595" s="51" t="s">
        <v>2004</v>
      </c>
      <c r="B595" s="68" t="s">
        <v>1256</v>
      </c>
      <c r="C595" s="148">
        <v>2113.4429470899995</v>
      </c>
      <c r="D595" s="148">
        <v>71</v>
      </c>
      <c r="E595" s="57"/>
      <c r="F595" s="131">
        <f t="shared" si="26"/>
        <v>8.0278332856796017E-2</v>
      </c>
      <c r="G595" s="131">
        <f t="shared" si="27"/>
        <v>5.4406130268199231E-2</v>
      </c>
    </row>
    <row r="596" spans="1:7" x14ac:dyDescent="0.25">
      <c r="A596" s="51" t="s">
        <v>2005</v>
      </c>
      <c r="B596" s="68" t="s">
        <v>1257</v>
      </c>
      <c r="C596" s="148">
        <v>1672.4512492200006</v>
      </c>
      <c r="D596" s="148">
        <v>71</v>
      </c>
      <c r="E596" s="57"/>
      <c r="F596" s="131">
        <f t="shared" si="26"/>
        <v>6.3527429617398642E-2</v>
      </c>
      <c r="G596" s="131">
        <f t="shared" si="27"/>
        <v>5.4406130268199231E-2</v>
      </c>
    </row>
    <row r="597" spans="1:7" x14ac:dyDescent="0.25">
      <c r="A597" s="51" t="s">
        <v>2006</v>
      </c>
      <c r="B597" s="68" t="s">
        <v>2263</v>
      </c>
      <c r="C597" s="125">
        <v>5869.3325824799977</v>
      </c>
      <c r="D597" s="51">
        <v>298</v>
      </c>
      <c r="E597" s="57"/>
      <c r="F597" s="131">
        <f>IF($C$602=0,"",IF(C597="[for completion]","",IF(C597="","",C597/$C$602)))</f>
        <v>0.22294438340639178</v>
      </c>
      <c r="G597" s="131">
        <f>IF($D$602=0,"",IF(D597="[for completion]","",IF(D597="","",D597/$D$602)))</f>
        <v>0.22835249042145594</v>
      </c>
    </row>
    <row r="598" spans="1:7" x14ac:dyDescent="0.25">
      <c r="A598" s="51" t="s">
        <v>2007</v>
      </c>
      <c r="B598" s="51" t="s">
        <v>2266</v>
      </c>
      <c r="C598" s="125">
        <v>3339.7301280000006</v>
      </c>
      <c r="D598" s="51">
        <v>211</v>
      </c>
      <c r="F598" s="131">
        <f>IF($C$602=0,"",IF(C598="[for completion]","",IF(C598="","",C598/$C$602)))</f>
        <v>0.12685838869538069</v>
      </c>
      <c r="G598" s="131">
        <f>IF($D$602=0,"",IF(D598="[for completion]","",IF(D598="","",D598/$D$602)))</f>
        <v>0.16168582375478927</v>
      </c>
    </row>
    <row r="599" spans="1:7" x14ac:dyDescent="0.25">
      <c r="A599" s="51" t="s">
        <v>2008</v>
      </c>
      <c r="B599" s="51" t="s">
        <v>2264</v>
      </c>
      <c r="C599" s="125">
        <v>3347.1713309699994</v>
      </c>
      <c r="D599" s="51">
        <v>160</v>
      </c>
      <c r="F599" s="131">
        <f>IF($C$602=0,"",IF(C599="[for completion]","",IF(C599="","",C599/$C$602)))</f>
        <v>0.12714103998232601</v>
      </c>
      <c r="G599" s="131">
        <f>IF($D$602=0,"",IF(D599="[for completion]","",IF(D599="","",D599/$D$602)))</f>
        <v>0.12260536398467432</v>
      </c>
    </row>
    <row r="600" spans="1:7" x14ac:dyDescent="0.25">
      <c r="A600" s="51" t="s">
        <v>2301</v>
      </c>
      <c r="B600" s="68" t="s">
        <v>2265</v>
      </c>
      <c r="C600" s="125">
        <v>4520.3106263800009</v>
      </c>
      <c r="D600" s="51">
        <v>138</v>
      </c>
      <c r="E600" s="57"/>
      <c r="F600" s="131">
        <f>IF($C$602=0,"",IF(C600="[for completion]","",IF(C600="","",C600/$C$602)))</f>
        <v>0.17170229344506299</v>
      </c>
      <c r="G600" s="131">
        <f>IF($D$602=0,"",IF(D600="[for completion]","",IF(D600="","",D600/$D$602)))</f>
        <v>0.10574712643678161</v>
      </c>
    </row>
    <row r="601" spans="1:7" x14ac:dyDescent="0.25">
      <c r="A601" s="51" t="s">
        <v>2302</v>
      </c>
      <c r="B601" s="68" t="s">
        <v>1651</v>
      </c>
      <c r="C601" s="148">
        <v>252.12461145999998</v>
      </c>
      <c r="D601" s="148">
        <v>11</v>
      </c>
      <c r="E601" s="57"/>
      <c r="F601" s="131">
        <f>IF($C$602=0,"",IF(C601="[for completion]","",IF(C601="","",C601/$C$602)))</f>
        <v>9.5768582293858026E-3</v>
      </c>
      <c r="G601" s="131">
        <f>IF($D$602=0,"",IF(D601="[for completion]","",IF(D601="","",D601/$D$602)))</f>
        <v>8.4291187739463595E-3</v>
      </c>
    </row>
    <row r="602" spans="1:7" x14ac:dyDescent="0.25">
      <c r="A602" s="51" t="s">
        <v>2303</v>
      </c>
      <c r="B602" s="68" t="s">
        <v>139</v>
      </c>
      <c r="C602" s="125">
        <f>SUM(C589:C601)</f>
        <v>26326.442912809998</v>
      </c>
      <c r="D602" s="126">
        <f>SUM(D589:D601)</f>
        <v>1305</v>
      </c>
      <c r="E602" s="57"/>
      <c r="F602" s="122">
        <f>SUM(F589:F601)</f>
        <v>1</v>
      </c>
      <c r="G602" s="122">
        <f>SUM(G589:G601)</f>
        <v>1</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v>5918.751584030003</v>
      </c>
      <c r="D614" s="148">
        <v>204</v>
      </c>
      <c r="E614" s="57"/>
      <c r="F614" s="131">
        <f>IF($C$618=0,"",IF(C614="[for completion]","",IF(C614="","",C614/$C$618)))</f>
        <v>0.22482154553245925</v>
      </c>
      <c r="G614" s="131">
        <f>IF($D$618=0,"",IF(D614="[for completion]","",IF(D614="","",D614/$D$618)))</f>
        <v>0.15632183908045977</v>
      </c>
    </row>
    <row r="615" spans="1:7" x14ac:dyDescent="0.25">
      <c r="A615" s="51" t="s">
        <v>2010</v>
      </c>
      <c r="B615" s="144" t="s">
        <v>1843</v>
      </c>
      <c r="C615" s="148">
        <v>20407.691328779998</v>
      </c>
      <c r="D615" s="148">
        <v>1101</v>
      </c>
      <c r="E615" s="57"/>
      <c r="F615" s="57"/>
      <c r="G615" s="131">
        <f>IF($D$618=0,"",IF(D615="[for completion]","",IF(D615="","",D615/$D$618)))</f>
        <v>0.84367816091954018</v>
      </c>
    </row>
    <row r="616" spans="1:7" x14ac:dyDescent="0.25">
      <c r="A616" s="51" t="s">
        <v>2011</v>
      </c>
      <c r="B616" s="68" t="s">
        <v>1259</v>
      </c>
      <c r="C616" s="148">
        <v>0</v>
      </c>
      <c r="D616" s="148">
        <v>0</v>
      </c>
      <c r="E616" s="57"/>
      <c r="F616" s="57"/>
      <c r="G616" s="131">
        <f>IF($D$618=0,"",IF(D616="[for completion]","",IF(D616="","",D616/$D$618)))</f>
        <v>0</v>
      </c>
    </row>
    <row r="617" spans="1:7" x14ac:dyDescent="0.25">
      <c r="A617" s="51" t="s">
        <v>2012</v>
      </c>
      <c r="B617" s="51" t="s">
        <v>1651</v>
      </c>
      <c r="C617" s="148">
        <v>0</v>
      </c>
      <c r="D617" s="148">
        <v>0</v>
      </c>
      <c r="E617" s="57"/>
      <c r="F617" s="57"/>
      <c r="G617" s="131">
        <f>IF($D$618=0,"",IF(D617="[for completion]","",IF(D617="","",D617/$D$618)))</f>
        <v>0</v>
      </c>
    </row>
    <row r="618" spans="1:7" x14ac:dyDescent="0.25">
      <c r="A618" s="51" t="s">
        <v>2013</v>
      </c>
      <c r="B618" s="68" t="s">
        <v>139</v>
      </c>
      <c r="C618" s="125">
        <f>SUM(C614:C617)</f>
        <v>26326.442912810002</v>
      </c>
      <c r="D618" s="126">
        <f>SUM(D614:D617)</f>
        <v>1305</v>
      </c>
      <c r="E618" s="57"/>
      <c r="F618" s="122">
        <f>SUM(F614:F617)</f>
        <v>0.22482154553245925</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v>1136.7235773946702</v>
      </c>
      <c r="E621" s="178"/>
      <c r="F621" s="149"/>
      <c r="G621" s="131" t="str">
        <f t="shared" ref="G621:G636" si="28">IF($D$639=0,"",IF(D621="[for completion]","",IF(D621="","",D621/$D$639)))</f>
        <v/>
      </c>
    </row>
    <row r="622" spans="1:7" x14ac:dyDescent="0.25">
      <c r="A622" s="51" t="s">
        <v>2017</v>
      </c>
      <c r="B622" s="68" t="s">
        <v>771</v>
      </c>
      <c r="C622" s="149"/>
      <c r="D622" s="149">
        <v>4058.5870861335889</v>
      </c>
      <c r="E622" s="178"/>
      <c r="F622" s="149"/>
      <c r="G622" s="131" t="str">
        <f t="shared" si="28"/>
        <v/>
      </c>
    </row>
    <row r="623" spans="1:7" x14ac:dyDescent="0.25">
      <c r="A623" s="51" t="s">
        <v>2018</v>
      </c>
      <c r="B623" s="68" t="s">
        <v>772</v>
      </c>
      <c r="C623" s="149"/>
      <c r="D623" s="149">
        <v>90.190150497650748</v>
      </c>
      <c r="E623" s="178"/>
      <c r="F623" s="149"/>
      <c r="G623" s="131" t="str">
        <f t="shared" si="28"/>
        <v/>
      </c>
    </row>
    <row r="624" spans="1:7" x14ac:dyDescent="0.25">
      <c r="A624" s="51" t="s">
        <v>2019</v>
      </c>
      <c r="B624" s="68" t="s">
        <v>773</v>
      </c>
      <c r="C624" s="149"/>
      <c r="D624" s="149">
        <v>0</v>
      </c>
      <c r="E624" s="178"/>
      <c r="F624" s="149"/>
      <c r="G624" s="131" t="str">
        <f t="shared" si="28"/>
        <v/>
      </c>
    </row>
    <row r="625" spans="1:7" x14ac:dyDescent="0.25">
      <c r="A625" s="51" t="s">
        <v>2020</v>
      </c>
      <c r="B625" s="68" t="s">
        <v>774</v>
      </c>
      <c r="C625" s="149"/>
      <c r="D625" s="149">
        <v>3873.4401797333321</v>
      </c>
      <c r="E625" s="178"/>
      <c r="F625" s="149"/>
      <c r="G625" s="131" t="str">
        <f t="shared" si="28"/>
        <v/>
      </c>
    </row>
    <row r="626" spans="1:7" x14ac:dyDescent="0.25">
      <c r="A626" s="51" t="s">
        <v>2021</v>
      </c>
      <c r="B626" s="68" t="s">
        <v>775</v>
      </c>
      <c r="C626" s="149"/>
      <c r="D626" s="149">
        <v>47989.09764643947</v>
      </c>
      <c r="E626" s="178"/>
      <c r="F626" s="149"/>
      <c r="G626" s="131" t="str">
        <f t="shared" si="28"/>
        <v/>
      </c>
    </row>
    <row r="627" spans="1:7" x14ac:dyDescent="0.25">
      <c r="A627" s="51" t="s">
        <v>2022</v>
      </c>
      <c r="B627" s="68" t="s">
        <v>776</v>
      </c>
      <c r="C627" s="149"/>
      <c r="D627" s="149">
        <v>47.132431207376904</v>
      </c>
      <c r="E627" s="178"/>
      <c r="F627" s="149"/>
      <c r="G627" s="131" t="str">
        <f t="shared" si="28"/>
        <v/>
      </c>
    </row>
    <row r="628" spans="1:7" x14ac:dyDescent="0.25">
      <c r="A628" s="51" t="s">
        <v>2023</v>
      </c>
      <c r="B628" s="68" t="s">
        <v>1791</v>
      </c>
      <c r="C628" s="149"/>
      <c r="D628" s="149">
        <v>0</v>
      </c>
      <c r="E628" s="178"/>
      <c r="F628" s="149"/>
      <c r="G628" s="131" t="str">
        <f t="shared" si="28"/>
        <v/>
      </c>
    </row>
    <row r="629" spans="1:7" x14ac:dyDescent="0.25">
      <c r="A629" s="51" t="s">
        <v>2024</v>
      </c>
      <c r="B629" s="68" t="s">
        <v>1792</v>
      </c>
      <c r="C629" s="149"/>
      <c r="D629" s="149">
        <v>284.77123046917382</v>
      </c>
      <c r="E629" s="178"/>
      <c r="F629" s="149"/>
      <c r="G629" s="131" t="str">
        <f t="shared" si="28"/>
        <v/>
      </c>
    </row>
    <row r="630" spans="1:7" x14ac:dyDescent="0.25">
      <c r="A630" s="51" t="s">
        <v>2025</v>
      </c>
      <c r="B630" s="68" t="s">
        <v>1793</v>
      </c>
      <c r="C630" s="149"/>
      <c r="D630" s="149">
        <v>0</v>
      </c>
      <c r="E630" s="178"/>
      <c r="F630" s="149"/>
      <c r="G630" s="131" t="str">
        <f t="shared" si="28"/>
        <v/>
      </c>
    </row>
    <row r="631" spans="1:7" x14ac:dyDescent="0.25">
      <c r="A631" s="51" t="s">
        <v>2026</v>
      </c>
      <c r="B631" s="68" t="s">
        <v>777</v>
      </c>
      <c r="C631" s="149"/>
      <c r="D631" s="149">
        <v>2.2278194371542801</v>
      </c>
      <c r="E631" s="178"/>
      <c r="F631" s="149"/>
      <c r="G631" s="131" t="str">
        <f t="shared" si="28"/>
        <v/>
      </c>
    </row>
    <row r="632" spans="1:7" x14ac:dyDescent="0.25">
      <c r="A632" s="51" t="s">
        <v>2027</v>
      </c>
      <c r="B632" s="68" t="s">
        <v>2358</v>
      </c>
      <c r="C632" s="149"/>
      <c r="D632" s="149">
        <v>0</v>
      </c>
      <c r="E632" s="178"/>
      <c r="F632" s="149"/>
      <c r="G632" s="131" t="str">
        <f t="shared" si="28"/>
        <v/>
      </c>
    </row>
    <row r="633" spans="1:7" x14ac:dyDescent="0.25">
      <c r="A633" s="51" t="s">
        <v>2028</v>
      </c>
      <c r="B633" s="68" t="s">
        <v>137</v>
      </c>
      <c r="C633" s="149"/>
      <c r="D633" s="149">
        <v>268.09943761408482</v>
      </c>
      <c r="E633" s="178"/>
      <c r="F633" s="149"/>
      <c r="G633" s="131" t="str">
        <f t="shared" si="28"/>
        <v/>
      </c>
    </row>
    <row r="634" spans="1:7" x14ac:dyDescent="0.25">
      <c r="A634" s="51" t="s">
        <v>2029</v>
      </c>
      <c r="B634" s="68" t="s">
        <v>1651</v>
      </c>
      <c r="C634" s="149"/>
      <c r="D634" s="149">
        <v>0</v>
      </c>
      <c r="E634" s="178"/>
      <c r="F634" s="149"/>
      <c r="G634" s="131" t="str">
        <f t="shared" si="28"/>
        <v/>
      </c>
    </row>
    <row r="635" spans="1:7" x14ac:dyDescent="0.25">
      <c r="A635" s="51" t="s">
        <v>2030</v>
      </c>
      <c r="B635" s="68" t="s">
        <v>139</v>
      </c>
      <c r="C635" s="125">
        <f>SUM(C621:C634)</f>
        <v>0</v>
      </c>
      <c r="D635" s="125">
        <f>SUM(D621:D634)</f>
        <v>57750.269558926506</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4"/>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4.008163533869024E-2</v>
      </c>
      <c r="E2">
        <v>3.8022472142353776E-2</v>
      </c>
    </row>
    <row r="3" spans="1:5" x14ac:dyDescent="0.25">
      <c r="A3" t="s">
        <v>2406</v>
      </c>
      <c r="B3" t="s">
        <v>1413</v>
      </c>
      <c r="C3">
        <v>0.37315987755361507</v>
      </c>
      <c r="D3">
        <v>0.73179505260622246</v>
      </c>
      <c r="E3">
        <v>0.39158448391360456</v>
      </c>
    </row>
    <row r="4" spans="1:5" x14ac:dyDescent="0.25">
      <c r="A4" t="s">
        <v>2406</v>
      </c>
      <c r="B4" t="s">
        <v>1414</v>
      </c>
      <c r="C4">
        <v>0.3484447148169294</v>
      </c>
      <c r="D4">
        <v>0.18781465528165214</v>
      </c>
      <c r="E4">
        <v>0.34019246901843786</v>
      </c>
    </row>
    <row r="5" spans="1:5" x14ac:dyDescent="0.25">
      <c r="A5" t="s">
        <v>2406</v>
      </c>
      <c r="B5" t="s">
        <v>1501</v>
      </c>
      <c r="C5">
        <v>3.3797590528409013E-3</v>
      </c>
    </row>
    <row r="6" spans="1:5" x14ac:dyDescent="0.25">
      <c r="A6" t="s">
        <v>2406</v>
      </c>
      <c r="B6" t="s">
        <v>1505</v>
      </c>
      <c r="C6">
        <v>0.38608864691557016</v>
      </c>
    </row>
    <row r="7" spans="1:5" x14ac:dyDescent="0.25">
      <c r="A7" t="s">
        <v>2406</v>
      </c>
      <c r="B7" t="s">
        <v>1810</v>
      </c>
      <c r="C7">
        <v>7.3850099499993119E-2</v>
      </c>
    </row>
    <row r="8" spans="1:5" x14ac:dyDescent="0.25">
      <c r="A8" t="s">
        <v>2406</v>
      </c>
      <c r="B8" t="s">
        <v>1269</v>
      </c>
      <c r="C8">
        <v>453.71972728999981</v>
      </c>
      <c r="D8">
        <v>386</v>
      </c>
    </row>
    <row r="9" spans="1:5" x14ac:dyDescent="0.25">
      <c r="A9" t="s">
        <v>2406</v>
      </c>
      <c r="B9" t="s">
        <v>1272</v>
      </c>
      <c r="C9">
        <v>122.18231605999999</v>
      </c>
      <c r="D9">
        <v>350</v>
      </c>
    </row>
    <row r="10" spans="1:5" x14ac:dyDescent="0.25">
      <c r="A10" t="s">
        <v>2406</v>
      </c>
      <c r="B10" t="s">
        <v>1278</v>
      </c>
      <c r="C10">
        <v>546.31551868999929</v>
      </c>
    </row>
    <row r="11" spans="1:5" x14ac:dyDescent="0.25">
      <c r="A11" t="s">
        <v>2406</v>
      </c>
      <c r="B11" t="s">
        <v>1279</v>
      </c>
      <c r="C11">
        <v>29.586524659999998</v>
      </c>
    </row>
    <row r="12" spans="1:5" x14ac:dyDescent="0.25">
      <c r="A12" t="s">
        <v>2406</v>
      </c>
      <c r="B12" t="s">
        <v>1300</v>
      </c>
      <c r="C12">
        <v>704</v>
      </c>
      <c r="D12">
        <v>32</v>
      </c>
    </row>
    <row r="13" spans="1:5" x14ac:dyDescent="0.25">
      <c r="A13" t="s">
        <v>2406</v>
      </c>
      <c r="B13" t="s">
        <v>1307</v>
      </c>
      <c r="C13">
        <v>0.3486515739965319</v>
      </c>
      <c r="D13">
        <v>0.8951099733523078</v>
      </c>
      <c r="E13">
        <v>0.34610072713158435</v>
      </c>
    </row>
    <row r="14" spans="1:5" x14ac:dyDescent="0.25">
      <c r="A14" t="s">
        <v>2406</v>
      </c>
      <c r="B14" t="s">
        <v>1321</v>
      </c>
      <c r="C14">
        <v>1</v>
      </c>
      <c r="D14">
        <v>1</v>
      </c>
      <c r="E14">
        <v>1</v>
      </c>
    </row>
    <row r="15" spans="1:5" x14ac:dyDescent="0.25">
      <c r="A15" t="s">
        <v>2406</v>
      </c>
      <c r="B15" t="s">
        <v>1358</v>
      </c>
      <c r="C15">
        <v>0.28060612745834879</v>
      </c>
      <c r="D15">
        <v>0.12828732146197258</v>
      </c>
      <c r="E15">
        <v>0.27278086591980849</v>
      </c>
    </row>
    <row r="16" spans="1:5" x14ac:dyDescent="0.25">
      <c r="A16" t="s">
        <v>2406</v>
      </c>
      <c r="B16" t="s">
        <v>1359</v>
      </c>
      <c r="C16">
        <v>0.16747961939539691</v>
      </c>
      <c r="D16">
        <v>2.1827700529934426E-3</v>
      </c>
      <c r="E16">
        <v>0.15898762085890772</v>
      </c>
    </row>
    <row r="17" spans="1:5" x14ac:dyDescent="0.25">
      <c r="A17" t="s">
        <v>2406</v>
      </c>
      <c r="B17" t="s">
        <v>1360</v>
      </c>
      <c r="C17">
        <v>0.11243354724260433</v>
      </c>
      <c r="D17">
        <v>1.1715702468719759E-2</v>
      </c>
      <c r="E17">
        <v>0.10725924541035058</v>
      </c>
    </row>
    <row r="18" spans="1:5" x14ac:dyDescent="0.25">
      <c r="A18" t="s">
        <v>2406</v>
      </c>
      <c r="B18" t="s">
        <v>1361</v>
      </c>
      <c r="C18">
        <v>0.2436766758506447</v>
      </c>
      <c r="D18">
        <v>0.14465865995360877</v>
      </c>
      <c r="E18">
        <v>0.23858970141992283</v>
      </c>
    </row>
    <row r="19" spans="1:5" x14ac:dyDescent="0.25">
      <c r="A19" t="s">
        <v>2406</v>
      </c>
      <c r="B19" t="s">
        <v>1362</v>
      </c>
      <c r="C19">
        <v>0.19580403005300531</v>
      </c>
      <c r="D19">
        <v>0.71315554606270537</v>
      </c>
      <c r="E19">
        <v>0.22238256639101042</v>
      </c>
    </row>
    <row r="20" spans="1:5" x14ac:dyDescent="0.25">
      <c r="A20" t="s">
        <v>2406</v>
      </c>
      <c r="B20" t="s">
        <v>1408</v>
      </c>
      <c r="C20">
        <v>0.23831377229076514</v>
      </c>
      <c r="D20">
        <v>8.0390292112125367E-2</v>
      </c>
      <c r="E20">
        <v>0.23020057492560361</v>
      </c>
    </row>
    <row r="21" spans="1:5" x14ac:dyDescent="0.25">
      <c r="A21" t="s">
        <v>2406</v>
      </c>
      <c r="B21" t="s">
        <v>1417</v>
      </c>
      <c r="C21">
        <v>0.37673241643129474</v>
      </c>
      <c r="E21">
        <v>0.35737807821063339</v>
      </c>
    </row>
    <row r="22" spans="1:5" x14ac:dyDescent="0.25">
      <c r="A22" t="s">
        <v>2406</v>
      </c>
      <c r="B22" t="s">
        <v>1418</v>
      </c>
      <c r="C22">
        <v>0.62326758356870515</v>
      </c>
      <c r="D22">
        <v>1</v>
      </c>
      <c r="E22">
        <v>0.64262192178936661</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1.4044395843629282E-3</v>
      </c>
      <c r="E28">
        <v>1.3322875806045724E-3</v>
      </c>
    </row>
    <row r="29" spans="1:5" x14ac:dyDescent="0.25">
      <c r="A29" t="s">
        <v>2406</v>
      </c>
      <c r="B29" t="s">
        <v>1433</v>
      </c>
      <c r="C29">
        <v>285.68153906000032</v>
      </c>
      <c r="D29">
        <v>674</v>
      </c>
    </row>
    <row r="30" spans="1:5" x14ac:dyDescent="0.25">
      <c r="A30" t="s">
        <v>2406</v>
      </c>
      <c r="B30" t="s">
        <v>1434</v>
      </c>
      <c r="C30">
        <v>58.744606459999993</v>
      </c>
      <c r="D30">
        <v>18</v>
      </c>
    </row>
    <row r="31" spans="1:5" x14ac:dyDescent="0.25">
      <c r="A31" t="s">
        <v>2406</v>
      </c>
      <c r="B31" t="s">
        <v>1435</v>
      </c>
      <c r="C31">
        <v>113.99837317000001</v>
      </c>
      <c r="D31">
        <v>10</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0.37639477318362469</v>
      </c>
    </row>
    <row r="36" spans="1:4" x14ac:dyDescent="0.25">
      <c r="A36" t="s">
        <v>2406</v>
      </c>
      <c r="B36" t="s">
        <v>1478</v>
      </c>
      <c r="C36">
        <v>464.22594692414469</v>
      </c>
    </row>
    <row r="37" spans="1:4" x14ac:dyDescent="0.25">
      <c r="A37" t="s">
        <v>2406</v>
      </c>
      <c r="B37" t="s">
        <v>1479</v>
      </c>
      <c r="C37">
        <v>31.741723358818014</v>
      </c>
    </row>
    <row r="38" spans="1:4" x14ac:dyDescent="0.25">
      <c r="A38" t="s">
        <v>2406</v>
      </c>
      <c r="B38" t="s">
        <v>1480</v>
      </c>
      <c r="C38">
        <v>19.322034821118237</v>
      </c>
    </row>
    <row r="39" spans="1:4" x14ac:dyDescent="0.25">
      <c r="A39" t="s">
        <v>2406</v>
      </c>
      <c r="B39" t="s">
        <v>1481</v>
      </c>
      <c r="C39">
        <v>17.412400512330105</v>
      </c>
    </row>
    <row r="40" spans="1:4" x14ac:dyDescent="0.25">
      <c r="A40" t="s">
        <v>2406</v>
      </c>
      <c r="B40" t="s">
        <v>1482</v>
      </c>
      <c r="C40">
        <v>10.081332485206088</v>
      </c>
    </row>
    <row r="41" spans="1:4" x14ac:dyDescent="0.25">
      <c r="A41" t="s">
        <v>2406</v>
      </c>
      <c r="B41" t="s">
        <v>1483</v>
      </c>
      <c r="C41">
        <v>1.9592610083830124</v>
      </c>
    </row>
    <row r="42" spans="1:4" x14ac:dyDescent="0.25">
      <c r="A42" t="s">
        <v>2406</v>
      </c>
      <c r="B42" t="s">
        <v>1484</v>
      </c>
      <c r="C42">
        <v>1.5728195800000002</v>
      </c>
    </row>
    <row r="43" spans="1:4" x14ac:dyDescent="0.25">
      <c r="A43" t="s">
        <v>2406</v>
      </c>
      <c r="B43" t="s">
        <v>1485</v>
      </c>
      <c r="C43">
        <v>0</v>
      </c>
    </row>
    <row r="44" spans="1:4" x14ac:dyDescent="0.25">
      <c r="A44" t="s">
        <v>2406</v>
      </c>
      <c r="B44" t="s">
        <v>1496</v>
      </c>
      <c r="C44">
        <v>0.32698600354306562</v>
      </c>
    </row>
    <row r="45" spans="1:4" x14ac:dyDescent="0.25">
      <c r="A45" t="s">
        <v>2406</v>
      </c>
      <c r="B45" t="s">
        <v>1497</v>
      </c>
      <c r="C45">
        <v>5.7204389827581236E-3</v>
      </c>
    </row>
    <row r="46" spans="1:4" x14ac:dyDescent="0.25">
      <c r="A46" t="s">
        <v>2406</v>
      </c>
      <c r="B46" t="s">
        <v>1499</v>
      </c>
      <c r="C46">
        <v>0.27782515150576526</v>
      </c>
    </row>
    <row r="47" spans="1:4" x14ac:dyDescent="0.25">
      <c r="A47" t="s">
        <v>2406</v>
      </c>
      <c r="B47" t="s">
        <v>1518</v>
      </c>
      <c r="C47">
        <v>22.614861999999992</v>
      </c>
      <c r="D47">
        <v>35</v>
      </c>
    </row>
    <row r="48" spans="1:4" x14ac:dyDescent="0.25">
      <c r="A48" t="s">
        <v>2406</v>
      </c>
      <c r="B48" t="s">
        <v>1527</v>
      </c>
      <c r="C48">
        <v>8.7785370999999994</v>
      </c>
      <c r="D48">
        <v>23</v>
      </c>
    </row>
    <row r="49" spans="1:4" x14ac:dyDescent="0.25">
      <c r="A49" t="s">
        <v>2406</v>
      </c>
      <c r="B49" t="s">
        <v>1528</v>
      </c>
      <c r="C49">
        <v>5.0697126400000005</v>
      </c>
      <c r="D49">
        <v>16</v>
      </c>
    </row>
    <row r="50" spans="1:4" x14ac:dyDescent="0.25">
      <c r="A50" t="s">
        <v>2406</v>
      </c>
      <c r="B50" t="s">
        <v>1529</v>
      </c>
      <c r="C50">
        <v>0.14880131000000002</v>
      </c>
      <c r="D50">
        <v>2</v>
      </c>
    </row>
    <row r="51" spans="1:4" x14ac:dyDescent="0.25">
      <c r="A51" t="s">
        <v>2406</v>
      </c>
      <c r="B51" t="s">
        <v>1535</v>
      </c>
      <c r="C51">
        <v>6.8153930000000001E-2</v>
      </c>
      <c r="D51">
        <v>1</v>
      </c>
    </row>
    <row r="52" spans="1:4" x14ac:dyDescent="0.25">
      <c r="A52" t="s">
        <v>2406</v>
      </c>
      <c r="B52" t="s">
        <v>1519</v>
      </c>
      <c r="C52">
        <v>224.76220709000012</v>
      </c>
      <c r="D52">
        <v>99</v>
      </c>
    </row>
    <row r="53" spans="1:4" x14ac:dyDescent="0.25">
      <c r="A53" t="s">
        <v>2406</v>
      </c>
      <c r="B53" t="s">
        <v>1520</v>
      </c>
      <c r="C53">
        <v>53.166233580000025</v>
      </c>
      <c r="D53">
        <v>107</v>
      </c>
    </row>
    <row r="54" spans="1:4" x14ac:dyDescent="0.25">
      <c r="A54" t="s">
        <v>2406</v>
      </c>
      <c r="B54" t="s">
        <v>1521</v>
      </c>
      <c r="C54">
        <v>31.664600780000011</v>
      </c>
      <c r="D54">
        <v>74</v>
      </c>
    </row>
    <row r="55" spans="1:4" x14ac:dyDescent="0.25">
      <c r="A55" t="s">
        <v>2406</v>
      </c>
      <c r="B55" t="s">
        <v>1522</v>
      </c>
      <c r="C55">
        <v>17.56268025</v>
      </c>
      <c r="D55">
        <v>33</v>
      </c>
    </row>
    <row r="56" spans="1:4" x14ac:dyDescent="0.25">
      <c r="A56" t="s">
        <v>2406</v>
      </c>
      <c r="B56" t="s">
        <v>1523</v>
      </c>
      <c r="C56">
        <v>5.7235964700000004</v>
      </c>
      <c r="D56">
        <v>8</v>
      </c>
    </row>
    <row r="57" spans="1:4" x14ac:dyDescent="0.25">
      <c r="A57" t="s">
        <v>2406</v>
      </c>
      <c r="B57" t="s">
        <v>1525</v>
      </c>
      <c r="C57">
        <v>10.106692170000001</v>
      </c>
      <c r="D57">
        <v>24</v>
      </c>
    </row>
    <row r="58" spans="1:4" x14ac:dyDescent="0.25">
      <c r="A58" t="s">
        <v>2406</v>
      </c>
      <c r="B58" t="s">
        <v>1526</v>
      </c>
      <c r="C58">
        <v>166.64944137000001</v>
      </c>
      <c r="D58">
        <v>180</v>
      </c>
    </row>
    <row r="59" spans="1:4" x14ac:dyDescent="0.25">
      <c r="A59" t="s">
        <v>2406</v>
      </c>
      <c r="B59" t="s">
        <v>1540</v>
      </c>
      <c r="C59">
        <v>22.614861999999992</v>
      </c>
      <c r="D59">
        <v>35</v>
      </c>
    </row>
    <row r="60" spans="1:4" x14ac:dyDescent="0.25">
      <c r="A60" t="s">
        <v>2406</v>
      </c>
      <c r="B60" t="s">
        <v>1549</v>
      </c>
      <c r="C60">
        <v>8.7785370999999994</v>
      </c>
      <c r="D60">
        <v>23</v>
      </c>
    </row>
    <row r="61" spans="1:4" x14ac:dyDescent="0.25">
      <c r="A61" t="s">
        <v>2406</v>
      </c>
      <c r="B61" t="s">
        <v>1703</v>
      </c>
      <c r="C61">
        <v>5.0697126400000005</v>
      </c>
      <c r="D61">
        <v>16</v>
      </c>
    </row>
    <row r="62" spans="1:4" x14ac:dyDescent="0.25">
      <c r="A62" t="s">
        <v>2406</v>
      </c>
      <c r="B62" t="s">
        <v>1719</v>
      </c>
      <c r="C62">
        <v>0.14880131000000002</v>
      </c>
      <c r="D62">
        <v>2</v>
      </c>
    </row>
    <row r="63" spans="1:4" x14ac:dyDescent="0.25">
      <c r="A63" t="s">
        <v>2406</v>
      </c>
      <c r="B63" t="s">
        <v>1725</v>
      </c>
      <c r="C63">
        <v>6.8153930000000001E-2</v>
      </c>
      <c r="D63">
        <v>1</v>
      </c>
    </row>
    <row r="64" spans="1:4" x14ac:dyDescent="0.25">
      <c r="A64" t="s">
        <v>2406</v>
      </c>
      <c r="B64" t="s">
        <v>1541</v>
      </c>
      <c r="C64">
        <v>224.76220709000012</v>
      </c>
      <c r="D64">
        <v>99</v>
      </c>
    </row>
    <row r="65" spans="1:4" x14ac:dyDescent="0.25">
      <c r="A65" t="s">
        <v>2406</v>
      </c>
      <c r="B65" t="s">
        <v>1542</v>
      </c>
      <c r="C65">
        <v>53.166233580000025</v>
      </c>
      <c r="D65">
        <v>107</v>
      </c>
    </row>
    <row r="66" spans="1:4" x14ac:dyDescent="0.25">
      <c r="A66" t="s">
        <v>2406</v>
      </c>
      <c r="B66" t="s">
        <v>1543</v>
      </c>
      <c r="C66">
        <v>31.664600780000011</v>
      </c>
      <c r="D66">
        <v>74</v>
      </c>
    </row>
    <row r="67" spans="1:4" x14ac:dyDescent="0.25">
      <c r="A67" t="s">
        <v>2406</v>
      </c>
      <c r="B67" t="s">
        <v>1544</v>
      </c>
      <c r="C67">
        <v>17.56268025</v>
      </c>
      <c r="D67">
        <v>33</v>
      </c>
    </row>
    <row r="68" spans="1:4" x14ac:dyDescent="0.25">
      <c r="A68" t="s">
        <v>2406</v>
      </c>
      <c r="B68" t="s">
        <v>1545</v>
      </c>
      <c r="C68">
        <v>5.7235964700000004</v>
      </c>
      <c r="D68">
        <v>8</v>
      </c>
    </row>
    <row r="69" spans="1:4" x14ac:dyDescent="0.25">
      <c r="A69" t="s">
        <v>2406</v>
      </c>
      <c r="B69" t="s">
        <v>1547</v>
      </c>
      <c r="C69">
        <v>10.106692170000001</v>
      </c>
      <c r="D69">
        <v>24</v>
      </c>
    </row>
    <row r="70" spans="1:4" x14ac:dyDescent="0.25">
      <c r="A70" t="s">
        <v>2406</v>
      </c>
      <c r="B70" t="s">
        <v>1548</v>
      </c>
      <c r="C70">
        <v>166.64944137000001</v>
      </c>
      <c r="D70">
        <v>180</v>
      </c>
    </row>
    <row r="71" spans="1:4" x14ac:dyDescent="0.25">
      <c r="A71" t="s">
        <v>2406</v>
      </c>
      <c r="B71" t="s">
        <v>1551</v>
      </c>
      <c r="C71">
        <v>40.868008289999999</v>
      </c>
      <c r="D71">
        <v>85</v>
      </c>
    </row>
    <row r="72" spans="1:4" x14ac:dyDescent="0.25">
      <c r="A72" t="s">
        <v>2406</v>
      </c>
      <c r="B72" t="s">
        <v>1733</v>
      </c>
      <c r="C72">
        <v>5.2214296399999993</v>
      </c>
      <c r="D72">
        <v>14</v>
      </c>
    </row>
    <row r="73" spans="1:4" x14ac:dyDescent="0.25">
      <c r="A73" t="s">
        <v>2406</v>
      </c>
      <c r="B73" t="s">
        <v>1734</v>
      </c>
      <c r="C73">
        <v>2.76431702</v>
      </c>
      <c r="D73">
        <v>6</v>
      </c>
    </row>
    <row r="74" spans="1:4" x14ac:dyDescent="0.25">
      <c r="A74" t="s">
        <v>2406</v>
      </c>
      <c r="B74" t="s">
        <v>2287</v>
      </c>
      <c r="C74">
        <v>5.0441187399999992</v>
      </c>
      <c r="D74">
        <v>10</v>
      </c>
    </row>
    <row r="75" spans="1:4" x14ac:dyDescent="0.25">
      <c r="A75" t="s">
        <v>2406</v>
      </c>
      <c r="B75" t="s">
        <v>2288</v>
      </c>
      <c r="C75">
        <v>8.3311539299999993</v>
      </c>
      <c r="D75">
        <v>2</v>
      </c>
    </row>
    <row r="76" spans="1:4" x14ac:dyDescent="0.25">
      <c r="A76" t="s">
        <v>2406</v>
      </c>
      <c r="B76" t="s">
        <v>1552</v>
      </c>
      <c r="C76">
        <v>16.514767090000003</v>
      </c>
      <c r="D76">
        <v>32</v>
      </c>
    </row>
    <row r="77" spans="1:4" x14ac:dyDescent="0.25">
      <c r="A77" t="s">
        <v>2406</v>
      </c>
      <c r="B77" t="s">
        <v>1553</v>
      </c>
      <c r="C77">
        <v>25.544142000000001</v>
      </c>
      <c r="D77">
        <v>68</v>
      </c>
    </row>
    <row r="78" spans="1:4" x14ac:dyDescent="0.25">
      <c r="A78" t="s">
        <v>2406</v>
      </c>
      <c r="B78" t="s">
        <v>1554</v>
      </c>
      <c r="C78">
        <v>37.595784230000007</v>
      </c>
      <c r="D78">
        <v>61</v>
      </c>
    </row>
    <row r="79" spans="1:4" x14ac:dyDescent="0.25">
      <c r="A79" t="s">
        <v>2406</v>
      </c>
      <c r="B79" t="s">
        <v>1555</v>
      </c>
      <c r="C79">
        <v>32.751026699999997</v>
      </c>
      <c r="D79">
        <v>51</v>
      </c>
    </row>
    <row r="80" spans="1:4" x14ac:dyDescent="0.25">
      <c r="A80" t="s">
        <v>2406</v>
      </c>
      <c r="B80" t="s">
        <v>1556</v>
      </c>
      <c r="C80">
        <v>26.532849279999997</v>
      </c>
      <c r="D80">
        <v>75</v>
      </c>
    </row>
    <row r="81" spans="1:4" x14ac:dyDescent="0.25">
      <c r="A81" t="s">
        <v>2406</v>
      </c>
      <c r="B81" t="s">
        <v>1645</v>
      </c>
      <c r="C81">
        <v>29.023927610000001</v>
      </c>
      <c r="D81">
        <v>21</v>
      </c>
    </row>
    <row r="82" spans="1:4" x14ac:dyDescent="0.25">
      <c r="A82" t="s">
        <v>2406</v>
      </c>
      <c r="B82" t="s">
        <v>1646</v>
      </c>
      <c r="C82">
        <v>70.932019400000001</v>
      </c>
      <c r="D82">
        <v>22</v>
      </c>
    </row>
    <row r="83" spans="1:4" x14ac:dyDescent="0.25">
      <c r="A83" t="s">
        <v>2406</v>
      </c>
      <c r="B83" t="s">
        <v>1732</v>
      </c>
      <c r="C83">
        <v>245.19197476000002</v>
      </c>
      <c r="D83">
        <v>155</v>
      </c>
    </row>
    <row r="84" spans="1:4" x14ac:dyDescent="0.25">
      <c r="A84" t="s">
        <v>2406</v>
      </c>
      <c r="B84" t="s">
        <v>1647</v>
      </c>
      <c r="C84">
        <v>158.94409546999995</v>
      </c>
      <c r="D84">
        <v>229</v>
      </c>
    </row>
    <row r="85" spans="1:4" x14ac:dyDescent="0.25">
      <c r="A85" t="s">
        <v>2406</v>
      </c>
      <c r="B85" t="s">
        <v>1648</v>
      </c>
      <c r="C85">
        <v>10.538990470000002</v>
      </c>
      <c r="D85">
        <v>25</v>
      </c>
    </row>
    <row r="86" spans="1:4" x14ac:dyDescent="0.25">
      <c r="A86" t="s">
        <v>2406</v>
      </c>
      <c r="B86" t="s">
        <v>1650</v>
      </c>
      <c r="C86">
        <v>12.27960678</v>
      </c>
      <c r="D86">
        <v>24</v>
      </c>
    </row>
    <row r="87" spans="1:4" x14ac:dyDescent="0.25">
      <c r="A87" t="s">
        <v>2406</v>
      </c>
      <c r="B87" t="s">
        <v>1652</v>
      </c>
      <c r="C87">
        <v>364.55282597000001</v>
      </c>
      <c r="D87">
        <v>324</v>
      </c>
    </row>
    <row r="88" spans="1:4" x14ac:dyDescent="0.25">
      <c r="A88" t="s">
        <v>2406</v>
      </c>
      <c r="B88" t="s">
        <v>1712</v>
      </c>
      <c r="C88">
        <v>5.8490172499999993</v>
      </c>
      <c r="D88">
        <v>13</v>
      </c>
    </row>
    <row r="89" spans="1:4" x14ac:dyDescent="0.25">
      <c r="A89" t="s">
        <v>2406</v>
      </c>
      <c r="B89" t="s">
        <v>1713</v>
      </c>
      <c r="C89">
        <v>540.46650144000012</v>
      </c>
      <c r="D89">
        <v>589</v>
      </c>
    </row>
    <row r="90" spans="1:4" x14ac:dyDescent="0.25">
      <c r="A90" t="s">
        <v>2406</v>
      </c>
      <c r="B90" t="s">
        <v>1913</v>
      </c>
      <c r="D90">
        <v>129.19614964840264</v>
      </c>
    </row>
    <row r="91" spans="1:4" x14ac:dyDescent="0.25">
      <c r="A91" t="s">
        <v>2406</v>
      </c>
      <c r="B91" t="s">
        <v>1914</v>
      </c>
      <c r="D91">
        <v>1.4932657831247726</v>
      </c>
    </row>
    <row r="92" spans="1:4" x14ac:dyDescent="0.25">
      <c r="A92" t="s">
        <v>2406</v>
      </c>
      <c r="B92" t="s">
        <v>1916</v>
      </c>
      <c r="D92">
        <v>3.7400938776142358</v>
      </c>
    </row>
    <row r="93" spans="1:4" x14ac:dyDescent="0.25">
      <c r="A93" t="s">
        <v>2406</v>
      </c>
      <c r="B93" t="s">
        <v>1917</v>
      </c>
      <c r="D93">
        <v>261.76794742722717</v>
      </c>
    </row>
    <row r="94" spans="1:4" x14ac:dyDescent="0.25">
      <c r="A94" t="s">
        <v>2406</v>
      </c>
      <c r="B94" t="s">
        <v>1559</v>
      </c>
      <c r="C94">
        <v>9.4367838499999994</v>
      </c>
      <c r="D94">
        <v>30</v>
      </c>
    </row>
    <row r="95" spans="1:4" x14ac:dyDescent="0.25">
      <c r="A95" t="s">
        <v>2406</v>
      </c>
      <c r="B95" t="s">
        <v>1560</v>
      </c>
      <c r="C95">
        <v>3.0403903399999996</v>
      </c>
      <c r="D95">
        <v>1</v>
      </c>
    </row>
    <row r="96" spans="1:4" x14ac:dyDescent="0.25">
      <c r="A96" t="s">
        <v>2406</v>
      </c>
      <c r="B96" t="s">
        <v>1561</v>
      </c>
      <c r="C96">
        <v>17.109350469999999</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0.21844474157730062</v>
      </c>
    </row>
    <row r="101" spans="1:4" x14ac:dyDescent="0.25">
      <c r="A101" t="s">
        <v>2406</v>
      </c>
      <c r="B101" t="s">
        <v>1583</v>
      </c>
      <c r="C101">
        <v>29.586524660000002</v>
      </c>
    </row>
    <row r="102" spans="1:4" x14ac:dyDescent="0.25">
      <c r="A102" t="s">
        <v>2406</v>
      </c>
      <c r="B102" t="s">
        <v>1584</v>
      </c>
      <c r="C102">
        <v>0</v>
      </c>
    </row>
    <row r="103" spans="1:4" x14ac:dyDescent="0.25">
      <c r="A103" t="s">
        <v>2406</v>
      </c>
      <c r="B103" t="s">
        <v>1585</v>
      </c>
      <c r="C103">
        <v>0</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1663</v>
      </c>
      <c r="C109">
        <v>1.2092609865859115E-3</v>
      </c>
    </row>
    <row r="110" spans="1:4" x14ac:dyDescent="0.25">
      <c r="A110" t="s">
        <v>2406</v>
      </c>
      <c r="B110" t="s">
        <v>1664</v>
      </c>
      <c r="C110">
        <v>0.21745361626396575</v>
      </c>
    </row>
    <row r="111" spans="1:4" x14ac:dyDescent="0.25">
      <c r="A111" t="s">
        <v>2406</v>
      </c>
      <c r="B111" t="s">
        <v>1667</v>
      </c>
      <c r="C111">
        <v>3.5759472332699445E-2</v>
      </c>
    </row>
    <row r="112" spans="1:4" x14ac:dyDescent="0.25">
      <c r="A112" t="s">
        <v>2406</v>
      </c>
      <c r="B112" t="s">
        <v>1668</v>
      </c>
      <c r="C112">
        <v>9.2454912884655099E-2</v>
      </c>
    </row>
    <row r="113" spans="1:4" x14ac:dyDescent="0.25">
      <c r="A113" t="s">
        <v>2406</v>
      </c>
      <c r="B113" t="s">
        <v>1671</v>
      </c>
      <c r="C113">
        <v>0.57927263803210061</v>
      </c>
    </row>
    <row r="114" spans="1:4" x14ac:dyDescent="0.25">
      <c r="A114" t="s">
        <v>2406</v>
      </c>
      <c r="B114" t="s">
        <v>1705</v>
      </c>
      <c r="C114">
        <v>1.17414324</v>
      </c>
      <c r="D114">
        <v>1</v>
      </c>
    </row>
    <row r="115" spans="1:4" x14ac:dyDescent="0.25">
      <c r="A115" t="s">
        <v>2406</v>
      </c>
      <c r="B115" t="s">
        <v>1706</v>
      </c>
      <c r="C115">
        <v>1.4384483699999999</v>
      </c>
      <c r="D115">
        <v>7</v>
      </c>
    </row>
    <row r="116" spans="1:4" x14ac:dyDescent="0.25">
      <c r="A116" t="s">
        <v>2406</v>
      </c>
      <c r="B116" t="s">
        <v>1815</v>
      </c>
      <c r="C116">
        <v>6.393525219999999</v>
      </c>
      <c r="D116">
        <v>11</v>
      </c>
    </row>
    <row r="117" spans="1:4" x14ac:dyDescent="0.25">
      <c r="A117" t="s">
        <v>2406</v>
      </c>
      <c r="B117" t="s">
        <v>1816</v>
      </c>
      <c r="C117">
        <v>20.580407829999999</v>
      </c>
      <c r="D117">
        <v>11</v>
      </c>
    </row>
    <row r="118" spans="1:4" x14ac:dyDescent="0.25">
      <c r="A118" t="s">
        <v>2406</v>
      </c>
      <c r="B118" t="s">
        <v>1827</v>
      </c>
      <c r="C118">
        <v>1.17414324</v>
      </c>
      <c r="D118">
        <v>1</v>
      </c>
    </row>
    <row r="119" spans="1:4" x14ac:dyDescent="0.25">
      <c r="A119" t="s">
        <v>2406</v>
      </c>
      <c r="B119" t="s">
        <v>1828</v>
      </c>
      <c r="C119">
        <v>1.4384483699999999</v>
      </c>
      <c r="D119">
        <v>7</v>
      </c>
    </row>
    <row r="120" spans="1:4" x14ac:dyDescent="0.25">
      <c r="A120" t="s">
        <v>2406</v>
      </c>
      <c r="B120" t="s">
        <v>1834</v>
      </c>
      <c r="C120">
        <v>6.393525219999999</v>
      </c>
      <c r="D120">
        <v>11</v>
      </c>
    </row>
    <row r="121" spans="1:4" x14ac:dyDescent="0.25">
      <c r="A121" t="s">
        <v>2406</v>
      </c>
      <c r="B121" t="s">
        <v>1835</v>
      </c>
      <c r="C121">
        <v>20.580407829999999</v>
      </c>
      <c r="D121">
        <v>11</v>
      </c>
    </row>
    <row r="122" spans="1:4" x14ac:dyDescent="0.25">
      <c r="A122" t="s">
        <v>2406</v>
      </c>
      <c r="B122" t="s">
        <v>1838</v>
      </c>
      <c r="C122">
        <v>1.3453919999999999E-2</v>
      </c>
      <c r="D122">
        <v>1</v>
      </c>
    </row>
    <row r="123" spans="1:4" x14ac:dyDescent="0.25">
      <c r="A123" t="s">
        <v>2406</v>
      </c>
      <c r="B123" t="s">
        <v>2007</v>
      </c>
      <c r="C123">
        <v>1.16362484</v>
      </c>
      <c r="D123">
        <v>2</v>
      </c>
    </row>
    <row r="124" spans="1:4" x14ac:dyDescent="0.25">
      <c r="A124" t="s">
        <v>2406</v>
      </c>
      <c r="B124" t="s">
        <v>2008</v>
      </c>
      <c r="C124">
        <v>1.17414324</v>
      </c>
      <c r="D124">
        <v>1</v>
      </c>
    </row>
    <row r="125" spans="1:4" x14ac:dyDescent="0.25">
      <c r="A125" t="s">
        <v>2406</v>
      </c>
      <c r="B125" t="s">
        <v>1840</v>
      </c>
      <c r="C125">
        <v>0.44958222000000003</v>
      </c>
      <c r="D125">
        <v>3</v>
      </c>
    </row>
    <row r="126" spans="1:4" x14ac:dyDescent="0.25">
      <c r="A126" t="s">
        <v>2406</v>
      </c>
      <c r="B126" t="s">
        <v>1841</v>
      </c>
      <c r="C126">
        <v>20.743141519999998</v>
      </c>
      <c r="D126">
        <v>7</v>
      </c>
    </row>
    <row r="127" spans="1:4" x14ac:dyDescent="0.25">
      <c r="A127" t="s">
        <v>2406</v>
      </c>
      <c r="B127" t="s">
        <v>1842</v>
      </c>
      <c r="C127">
        <v>0.36222620999999999</v>
      </c>
      <c r="D127">
        <v>2</v>
      </c>
    </row>
    <row r="128" spans="1:4" x14ac:dyDescent="0.25">
      <c r="A128" t="s">
        <v>2406</v>
      </c>
      <c r="B128" t="s">
        <v>2003</v>
      </c>
      <c r="C128">
        <v>3.1969073200000002</v>
      </c>
      <c r="D128">
        <v>6</v>
      </c>
    </row>
    <row r="129" spans="1:5" x14ac:dyDescent="0.25">
      <c r="A129" t="s">
        <v>2406</v>
      </c>
      <c r="B129" t="s">
        <v>2004</v>
      </c>
      <c r="C129">
        <v>0.14317431999999999</v>
      </c>
      <c r="D129">
        <v>1</v>
      </c>
    </row>
    <row r="130" spans="1:5" x14ac:dyDescent="0.25">
      <c r="A130" t="s">
        <v>2406</v>
      </c>
      <c r="B130" t="s">
        <v>2005</v>
      </c>
      <c r="C130">
        <v>1.25928906</v>
      </c>
      <c r="D130">
        <v>5</v>
      </c>
    </row>
    <row r="131" spans="1:5" x14ac:dyDescent="0.25">
      <c r="A131" t="s">
        <v>2406</v>
      </c>
      <c r="B131" t="s">
        <v>2006</v>
      </c>
      <c r="C131">
        <v>1.08098201</v>
      </c>
      <c r="D131">
        <v>2</v>
      </c>
    </row>
    <row r="132" spans="1:5" x14ac:dyDescent="0.25">
      <c r="A132" t="s">
        <v>2406</v>
      </c>
      <c r="B132" t="s">
        <v>2009</v>
      </c>
      <c r="C132">
        <v>1.17414324</v>
      </c>
      <c r="D132">
        <v>1</v>
      </c>
    </row>
    <row r="133" spans="1:5" x14ac:dyDescent="0.25">
      <c r="A133" t="s">
        <v>2406</v>
      </c>
      <c r="B133" t="s">
        <v>2010</v>
      </c>
      <c r="C133">
        <v>28.412381419999996</v>
      </c>
      <c r="D133">
        <v>29</v>
      </c>
    </row>
    <row r="134" spans="1:5" x14ac:dyDescent="0.25">
      <c r="A134" t="s">
        <v>2406</v>
      </c>
      <c r="B134" t="s">
        <v>2016</v>
      </c>
      <c r="D134">
        <v>3.8176863021875E-2</v>
      </c>
    </row>
    <row r="135" spans="1:5" x14ac:dyDescent="0.25">
      <c r="A135" t="s">
        <v>2406</v>
      </c>
      <c r="B135" t="s">
        <v>2028</v>
      </c>
      <c r="D135">
        <v>13.711705853694525</v>
      </c>
    </row>
    <row r="136" spans="1:5" x14ac:dyDescent="0.25">
      <c r="A136" t="s">
        <v>2406</v>
      </c>
      <c r="B136" t="s">
        <v>2017</v>
      </c>
      <c r="D136">
        <v>5.8201837531450478</v>
      </c>
    </row>
    <row r="137" spans="1:5" x14ac:dyDescent="0.25">
      <c r="A137" t="s">
        <v>2406</v>
      </c>
      <c r="B137" t="s">
        <v>2020</v>
      </c>
      <c r="D137">
        <v>4.0712373191782829</v>
      </c>
    </row>
    <row r="138" spans="1:5" x14ac:dyDescent="0.25">
      <c r="A138" t="s">
        <v>2406</v>
      </c>
      <c r="B138" t="s">
        <v>2021</v>
      </c>
      <c r="D138">
        <v>43.09361082973146</v>
      </c>
    </row>
    <row r="139" spans="1:5" x14ac:dyDescent="0.25">
      <c r="A139" t="s">
        <v>2406</v>
      </c>
      <c r="B139" t="s">
        <v>2024</v>
      </c>
      <c r="D139">
        <v>24.925544969130062</v>
      </c>
    </row>
    <row r="140" spans="1:5" x14ac:dyDescent="0.25">
      <c r="A140" t="s">
        <v>2411</v>
      </c>
      <c r="B140" t="s">
        <v>1412</v>
      </c>
    </row>
    <row r="141" spans="1:5" x14ac:dyDescent="0.25">
      <c r="A141" t="s">
        <v>2411</v>
      </c>
      <c r="B141" t="s">
        <v>1413</v>
      </c>
      <c r="C141">
        <v>2.9612919251704518E-4</v>
      </c>
      <c r="E141">
        <v>2.7911013599603383E-4</v>
      </c>
    </row>
    <row r="142" spans="1:5" x14ac:dyDescent="0.25">
      <c r="A142" t="s">
        <v>2411</v>
      </c>
      <c r="B142" t="s">
        <v>1414</v>
      </c>
      <c r="C142">
        <v>1.3900659550925905E-3</v>
      </c>
      <c r="D142">
        <v>1.2330440415815548E-3</v>
      </c>
      <c r="E142">
        <v>1.3810416343278357E-3</v>
      </c>
    </row>
    <row r="143" spans="1:5" x14ac:dyDescent="0.25">
      <c r="A143" t="s">
        <v>2411</v>
      </c>
      <c r="B143" t="s">
        <v>1501</v>
      </c>
      <c r="C143">
        <v>8.9372303653418819E-2</v>
      </c>
    </row>
    <row r="144" spans="1:5" x14ac:dyDescent="0.25">
      <c r="A144" t="s">
        <v>2411</v>
      </c>
      <c r="B144" t="s">
        <v>1505</v>
      </c>
      <c r="C144">
        <v>2.109375451475122E-2</v>
      </c>
    </row>
    <row r="145" spans="1:5" x14ac:dyDescent="0.25">
      <c r="A145" t="s">
        <v>2411</v>
      </c>
      <c r="B145" t="s">
        <v>1810</v>
      </c>
      <c r="C145">
        <v>8.3069838319044992E-2</v>
      </c>
    </row>
    <row r="146" spans="1:5" x14ac:dyDescent="0.25">
      <c r="A146" t="s">
        <v>2411</v>
      </c>
      <c r="B146" t="s">
        <v>1269</v>
      </c>
      <c r="C146">
        <v>96486.271285680035</v>
      </c>
      <c r="D146">
        <v>43018</v>
      </c>
    </row>
    <row r="147" spans="1:5" x14ac:dyDescent="0.25">
      <c r="A147" t="s">
        <v>2411</v>
      </c>
      <c r="B147" t="s">
        <v>1272</v>
      </c>
      <c r="C147">
        <v>15441.729281250002</v>
      </c>
      <c r="D147">
        <v>3300</v>
      </c>
    </row>
    <row r="148" spans="1:5" x14ac:dyDescent="0.25">
      <c r="A148" t="s">
        <v>2411</v>
      </c>
      <c r="B148" t="s">
        <v>1278</v>
      </c>
      <c r="C148">
        <v>105495.30491899002</v>
      </c>
    </row>
    <row r="149" spans="1:5" x14ac:dyDescent="0.25">
      <c r="A149" t="s">
        <v>2411</v>
      </c>
      <c r="B149" t="s">
        <v>1279</v>
      </c>
      <c r="C149">
        <v>6432.6956479399869</v>
      </c>
    </row>
    <row r="150" spans="1:5" x14ac:dyDescent="0.25">
      <c r="A150" t="s">
        <v>2411</v>
      </c>
      <c r="B150" t="s">
        <v>1300</v>
      </c>
      <c r="C150">
        <v>45644</v>
      </c>
      <c r="D150">
        <v>674</v>
      </c>
    </row>
    <row r="151" spans="1:5" x14ac:dyDescent="0.25">
      <c r="A151" t="s">
        <v>2411</v>
      </c>
      <c r="B151" t="s">
        <v>1307</v>
      </c>
      <c r="C151">
        <v>2.4521949959635862E-2</v>
      </c>
      <c r="D151">
        <v>0.21533880789363954</v>
      </c>
      <c r="E151">
        <v>2.4740419742101297E-2</v>
      </c>
    </row>
    <row r="152" spans="1:5" x14ac:dyDescent="0.25">
      <c r="A152" t="s">
        <v>2411</v>
      </c>
      <c r="B152" t="s">
        <v>1321</v>
      </c>
      <c r="C152">
        <v>1</v>
      </c>
      <c r="D152">
        <v>1</v>
      </c>
      <c r="E152">
        <v>1</v>
      </c>
    </row>
    <row r="153" spans="1:5" x14ac:dyDescent="0.25">
      <c r="A153" t="s">
        <v>2411</v>
      </c>
      <c r="B153" t="s">
        <v>1358</v>
      </c>
      <c r="C153">
        <v>0.30201505568893711</v>
      </c>
      <c r="D153">
        <v>0.21035714554804649</v>
      </c>
      <c r="E153">
        <v>0.2967473171724252</v>
      </c>
    </row>
    <row r="154" spans="1:5" x14ac:dyDescent="0.25">
      <c r="A154" t="s">
        <v>2411</v>
      </c>
      <c r="B154" t="s">
        <v>1359</v>
      </c>
      <c r="C154">
        <v>0.13101293191031887</v>
      </c>
      <c r="D154">
        <v>0.12922619755159814</v>
      </c>
      <c r="E154">
        <v>0.13091024519854746</v>
      </c>
    </row>
    <row r="155" spans="1:5" x14ac:dyDescent="0.25">
      <c r="A155" t="s">
        <v>2411</v>
      </c>
      <c r="B155" t="s">
        <v>1360</v>
      </c>
      <c r="C155">
        <v>0.10605364713274563</v>
      </c>
      <c r="D155">
        <v>0.16112260405976342</v>
      </c>
      <c r="E155">
        <v>0.10921855526803567</v>
      </c>
    </row>
    <row r="156" spans="1:5" x14ac:dyDescent="0.25">
      <c r="A156" t="s">
        <v>2411</v>
      </c>
      <c r="B156" t="s">
        <v>1361</v>
      </c>
      <c r="C156">
        <v>0.28345859337942053</v>
      </c>
      <c r="D156">
        <v>0.31635125145578491</v>
      </c>
      <c r="E156">
        <v>0.28534899129044627</v>
      </c>
    </row>
    <row r="157" spans="1:5" x14ac:dyDescent="0.25">
      <c r="A157" t="s">
        <v>2411</v>
      </c>
      <c r="B157" t="s">
        <v>1362</v>
      </c>
      <c r="C157">
        <v>0.1774597718885777</v>
      </c>
      <c r="D157">
        <v>0.18294280138480701</v>
      </c>
      <c r="E157">
        <v>0.17777489107054531</v>
      </c>
    </row>
    <row r="158" spans="1:5" x14ac:dyDescent="0.25">
      <c r="A158" t="s">
        <v>2411</v>
      </c>
      <c r="B158" t="s">
        <v>1408</v>
      </c>
      <c r="C158">
        <v>0.9983138048523903</v>
      </c>
      <c r="D158">
        <v>0.99876695595841847</v>
      </c>
      <c r="E158">
        <v>0.99833984822967603</v>
      </c>
    </row>
    <row r="159" spans="1:5" x14ac:dyDescent="0.25">
      <c r="A159" t="s">
        <v>2411</v>
      </c>
      <c r="B159" t="s">
        <v>1417</v>
      </c>
      <c r="C159">
        <v>0.26225098102901512</v>
      </c>
      <c r="D159">
        <v>0.18318701823664962</v>
      </c>
      <c r="E159">
        <v>0.25770703843388931</v>
      </c>
    </row>
    <row r="160" spans="1:5" x14ac:dyDescent="0.25">
      <c r="A160" t="s">
        <v>2411</v>
      </c>
      <c r="B160" t="s">
        <v>1418</v>
      </c>
      <c r="C160">
        <v>0.73774901897098488</v>
      </c>
      <c r="D160">
        <v>0.81681298176335038</v>
      </c>
      <c r="E160">
        <v>0.74229296156611069</v>
      </c>
    </row>
    <row r="161" spans="1:5" x14ac:dyDescent="0.25">
      <c r="A161" t="s">
        <v>2411</v>
      </c>
      <c r="B161" t="s">
        <v>1426</v>
      </c>
      <c r="C161">
        <v>0.1597659533750112</v>
      </c>
      <c r="D161">
        <v>7.845102487813313E-2</v>
      </c>
      <c r="E161">
        <v>0.15509264389029798</v>
      </c>
    </row>
    <row r="162" spans="1:5" x14ac:dyDescent="0.25">
      <c r="A162" t="s">
        <v>2411</v>
      </c>
      <c r="B162" t="s">
        <v>1427</v>
      </c>
      <c r="C162">
        <v>5.02125866013442E-2</v>
      </c>
      <c r="D162">
        <v>2.2193153550754081E-2</v>
      </c>
      <c r="E162">
        <v>4.8602261355388449E-2</v>
      </c>
    </row>
    <row r="163" spans="1:5" x14ac:dyDescent="0.25">
      <c r="A163" t="s">
        <v>2411</v>
      </c>
      <c r="B163" t="s">
        <v>1428</v>
      </c>
      <c r="C163">
        <v>5.867202497554732E-2</v>
      </c>
      <c r="D163">
        <v>5.4458458303119663E-2</v>
      </c>
      <c r="E163">
        <v>5.8429864016191817E-2</v>
      </c>
    </row>
    <row r="164" spans="1:5" x14ac:dyDescent="0.25">
      <c r="A164" t="s">
        <v>2411</v>
      </c>
      <c r="B164" t="s">
        <v>1429</v>
      </c>
      <c r="C164">
        <v>0.12348268812686303</v>
      </c>
      <c r="D164">
        <v>0.22426342524257029</v>
      </c>
      <c r="E164">
        <v>0.12927473127743044</v>
      </c>
    </row>
    <row r="165" spans="1:5" x14ac:dyDescent="0.25">
      <c r="A165" t="s">
        <v>2411</v>
      </c>
      <c r="B165" t="s">
        <v>1430</v>
      </c>
      <c r="C165">
        <v>0.60786674692123421</v>
      </c>
      <c r="D165">
        <v>0.62063393802542277</v>
      </c>
      <c r="E165">
        <v>0.60860049946069128</v>
      </c>
    </row>
    <row r="166" spans="1:5" x14ac:dyDescent="0.25">
      <c r="A166" t="s">
        <v>2411</v>
      </c>
      <c r="B166" t="s">
        <v>1431</v>
      </c>
      <c r="C166">
        <v>2.5382264121196835E-4</v>
      </c>
      <c r="D166">
        <v>3.8574141010303079E-4</v>
      </c>
      <c r="E166">
        <v>2.6140424086736199E-4</v>
      </c>
    </row>
    <row r="167" spans="1:5" x14ac:dyDescent="0.25">
      <c r="A167" t="s">
        <v>2411</v>
      </c>
      <c r="B167" t="s">
        <v>1433</v>
      </c>
      <c r="C167">
        <v>33315.456088629806</v>
      </c>
      <c r="D167">
        <v>28339</v>
      </c>
    </row>
    <row r="168" spans="1:5" x14ac:dyDescent="0.25">
      <c r="A168" t="s">
        <v>2411</v>
      </c>
      <c r="B168" t="s">
        <v>1434</v>
      </c>
      <c r="C168">
        <v>42929.2173687998</v>
      </c>
      <c r="D168">
        <v>15493</v>
      </c>
    </row>
    <row r="169" spans="1:5" x14ac:dyDescent="0.25">
      <c r="A169" t="s">
        <v>2411</v>
      </c>
      <c r="B169" t="s">
        <v>1435</v>
      </c>
      <c r="C169">
        <v>12796.345528010028</v>
      </c>
      <c r="D169">
        <v>1473</v>
      </c>
    </row>
    <row r="170" spans="1:5" x14ac:dyDescent="0.25">
      <c r="A170" t="s">
        <v>2411</v>
      </c>
      <c r="B170" t="s">
        <v>1436</v>
      </c>
      <c r="C170">
        <v>7704.2234920799965</v>
      </c>
      <c r="D170">
        <v>253</v>
      </c>
    </row>
    <row r="171" spans="1:5" x14ac:dyDescent="0.25">
      <c r="A171" t="s">
        <v>2411</v>
      </c>
      <c r="B171" t="s">
        <v>1437</v>
      </c>
      <c r="C171">
        <v>4289.1722194899994</v>
      </c>
      <c r="D171">
        <v>62</v>
      </c>
    </row>
    <row r="172" spans="1:5" x14ac:dyDescent="0.25">
      <c r="A172" t="s">
        <v>2411</v>
      </c>
      <c r="B172" t="s">
        <v>1438</v>
      </c>
      <c r="C172">
        <v>4460.8902219800002</v>
      </c>
      <c r="D172">
        <v>24</v>
      </c>
    </row>
    <row r="173" spans="1:5" x14ac:dyDescent="0.25">
      <c r="A173" t="s">
        <v>2411</v>
      </c>
      <c r="B173" t="s">
        <v>1477</v>
      </c>
      <c r="C173">
        <v>0.55908633963630716</v>
      </c>
    </row>
    <row r="174" spans="1:5" x14ac:dyDescent="0.25">
      <c r="A174" t="s">
        <v>2411</v>
      </c>
      <c r="B174" t="s">
        <v>1478</v>
      </c>
      <c r="C174">
        <v>77858.256363844528</v>
      </c>
    </row>
    <row r="175" spans="1:5" x14ac:dyDescent="0.25">
      <c r="A175" t="s">
        <v>2411</v>
      </c>
      <c r="B175" t="s">
        <v>1479</v>
      </c>
      <c r="C175">
        <v>10817.769394748231</v>
      </c>
    </row>
    <row r="176" spans="1:5" x14ac:dyDescent="0.25">
      <c r="A176" t="s">
        <v>2411</v>
      </c>
      <c r="B176" t="s">
        <v>1480</v>
      </c>
      <c r="C176">
        <v>8291.9875861598193</v>
      </c>
    </row>
    <row r="177" spans="1:4" x14ac:dyDescent="0.25">
      <c r="A177" t="s">
        <v>2411</v>
      </c>
      <c r="B177" t="s">
        <v>1481</v>
      </c>
      <c r="C177">
        <v>4801.7016279148938</v>
      </c>
    </row>
    <row r="178" spans="1:4" x14ac:dyDescent="0.25">
      <c r="A178" t="s">
        <v>2411</v>
      </c>
      <c r="B178" t="s">
        <v>1482</v>
      </c>
      <c r="C178">
        <v>2404.7140700813488</v>
      </c>
    </row>
    <row r="179" spans="1:4" x14ac:dyDescent="0.25">
      <c r="A179" t="s">
        <v>2411</v>
      </c>
      <c r="B179" t="s">
        <v>1483</v>
      </c>
      <c r="C179">
        <v>548.17671851185935</v>
      </c>
    </row>
    <row r="180" spans="1:4" x14ac:dyDescent="0.25">
      <c r="A180" t="s">
        <v>2411</v>
      </c>
      <c r="B180" t="s">
        <v>1484</v>
      </c>
      <c r="C180">
        <v>237.06800939101501</v>
      </c>
    </row>
    <row r="181" spans="1:4" x14ac:dyDescent="0.25">
      <c r="A181" t="s">
        <v>2411</v>
      </c>
      <c r="B181" t="s">
        <v>1485</v>
      </c>
      <c r="C181">
        <v>535.63114833853251</v>
      </c>
    </row>
    <row r="182" spans="1:4" x14ac:dyDescent="0.25">
      <c r="A182" t="s">
        <v>2411</v>
      </c>
      <c r="B182" t="s">
        <v>1496</v>
      </c>
      <c r="C182">
        <v>0.69820589631047258</v>
      </c>
    </row>
    <row r="183" spans="1:4" x14ac:dyDescent="0.25">
      <c r="A183" t="s">
        <v>2411</v>
      </c>
      <c r="B183" t="s">
        <v>1497</v>
      </c>
      <c r="C183">
        <v>1.7855908459115863E-3</v>
      </c>
    </row>
    <row r="184" spans="1:4" x14ac:dyDescent="0.25">
      <c r="A184" t="s">
        <v>2411</v>
      </c>
      <c r="B184" t="s">
        <v>1499</v>
      </c>
      <c r="C184">
        <v>0.18954245467544578</v>
      </c>
    </row>
    <row r="185" spans="1:4" x14ac:dyDescent="0.25">
      <c r="A185" t="s">
        <v>2411</v>
      </c>
      <c r="B185" t="s">
        <v>1518</v>
      </c>
      <c r="C185">
        <v>45575.085579970219</v>
      </c>
      <c r="D185">
        <v>18498</v>
      </c>
    </row>
    <row r="186" spans="1:4" x14ac:dyDescent="0.25">
      <c r="A186" t="s">
        <v>2411</v>
      </c>
      <c r="B186" t="s">
        <v>1527</v>
      </c>
      <c r="C186">
        <v>3205.6859101000005</v>
      </c>
      <c r="D186">
        <v>169</v>
      </c>
    </row>
    <row r="187" spans="1:4" x14ac:dyDescent="0.25">
      <c r="A187" t="s">
        <v>2411</v>
      </c>
      <c r="B187" t="s">
        <v>1528</v>
      </c>
      <c r="C187">
        <v>782.75070560000017</v>
      </c>
      <c r="D187">
        <v>93</v>
      </c>
    </row>
    <row r="188" spans="1:4" x14ac:dyDescent="0.25">
      <c r="A188" t="s">
        <v>2411</v>
      </c>
      <c r="B188" t="s">
        <v>1529</v>
      </c>
      <c r="C188">
        <v>93.322833439999982</v>
      </c>
      <c r="D188">
        <v>9</v>
      </c>
    </row>
    <row r="189" spans="1:4" x14ac:dyDescent="0.25">
      <c r="A189" t="s">
        <v>2411</v>
      </c>
      <c r="B189" t="s">
        <v>1530</v>
      </c>
      <c r="C189">
        <v>10.396850180000001</v>
      </c>
      <c r="D189">
        <v>2</v>
      </c>
    </row>
    <row r="190" spans="1:4" x14ac:dyDescent="0.25">
      <c r="A190" t="s">
        <v>2411</v>
      </c>
      <c r="B190" t="s">
        <v>1535</v>
      </c>
      <c r="C190">
        <v>276.52905207999999</v>
      </c>
      <c r="D190">
        <v>26</v>
      </c>
    </row>
    <row r="191" spans="1:4" x14ac:dyDescent="0.25">
      <c r="A191" t="s">
        <v>2411</v>
      </c>
      <c r="B191" t="s">
        <v>1519</v>
      </c>
      <c r="C191">
        <v>26373.313543690052</v>
      </c>
      <c r="D191">
        <v>13326</v>
      </c>
    </row>
    <row r="192" spans="1:4" x14ac:dyDescent="0.25">
      <c r="A192" t="s">
        <v>2411</v>
      </c>
      <c r="B192" t="s">
        <v>1520</v>
      </c>
      <c r="C192">
        <v>6203.6591123599965</v>
      </c>
      <c r="D192">
        <v>774</v>
      </c>
    </row>
    <row r="193" spans="1:4" x14ac:dyDescent="0.25">
      <c r="A193" t="s">
        <v>2411</v>
      </c>
      <c r="B193" t="s">
        <v>1521</v>
      </c>
      <c r="C193">
        <v>3584.7080081500012</v>
      </c>
      <c r="D193">
        <v>426</v>
      </c>
    </row>
    <row r="194" spans="1:4" x14ac:dyDescent="0.25">
      <c r="A194" t="s">
        <v>2411</v>
      </c>
      <c r="B194" t="s">
        <v>1522</v>
      </c>
      <c r="C194">
        <v>802.41513132999978</v>
      </c>
      <c r="D194">
        <v>121</v>
      </c>
    </row>
    <row r="195" spans="1:4" x14ac:dyDescent="0.25">
      <c r="A195" t="s">
        <v>2411</v>
      </c>
      <c r="B195" t="s">
        <v>1523</v>
      </c>
      <c r="C195">
        <v>403.58044525000008</v>
      </c>
      <c r="D195">
        <v>39</v>
      </c>
    </row>
    <row r="196" spans="1:4" x14ac:dyDescent="0.25">
      <c r="A196" t="s">
        <v>2411</v>
      </c>
      <c r="B196" t="s">
        <v>1524</v>
      </c>
      <c r="C196">
        <v>78.68123276</v>
      </c>
      <c r="D196">
        <v>9</v>
      </c>
    </row>
    <row r="197" spans="1:4" x14ac:dyDescent="0.25">
      <c r="A197" t="s">
        <v>2411</v>
      </c>
      <c r="B197" t="s">
        <v>1525</v>
      </c>
      <c r="C197">
        <v>10546.99035794002</v>
      </c>
      <c r="D197">
        <v>3946</v>
      </c>
    </row>
    <row r="198" spans="1:4" x14ac:dyDescent="0.25">
      <c r="A198" t="s">
        <v>2411</v>
      </c>
      <c r="B198" t="s">
        <v>1526</v>
      </c>
      <c r="C198">
        <v>7558.1861561400083</v>
      </c>
      <c r="D198">
        <v>4760</v>
      </c>
    </row>
    <row r="199" spans="1:4" x14ac:dyDescent="0.25">
      <c r="A199" t="s">
        <v>2411</v>
      </c>
      <c r="B199" t="s">
        <v>1540</v>
      </c>
      <c r="C199">
        <v>45575.085579970219</v>
      </c>
      <c r="D199">
        <v>18498</v>
      </c>
    </row>
    <row r="200" spans="1:4" x14ac:dyDescent="0.25">
      <c r="A200" t="s">
        <v>2411</v>
      </c>
      <c r="B200" t="s">
        <v>1549</v>
      </c>
      <c r="C200">
        <v>3205.6859101000005</v>
      </c>
      <c r="D200">
        <v>169</v>
      </c>
    </row>
    <row r="201" spans="1:4" x14ac:dyDescent="0.25">
      <c r="A201" t="s">
        <v>2411</v>
      </c>
      <c r="B201" t="s">
        <v>1703</v>
      </c>
      <c r="C201">
        <v>782.75070560000017</v>
      </c>
      <c r="D201">
        <v>93</v>
      </c>
    </row>
    <row r="202" spans="1:4" x14ac:dyDescent="0.25">
      <c r="A202" t="s">
        <v>2411</v>
      </c>
      <c r="B202" t="s">
        <v>1719</v>
      </c>
      <c r="C202">
        <v>93.322833439999982</v>
      </c>
      <c r="D202">
        <v>9</v>
      </c>
    </row>
    <row r="203" spans="1:4" x14ac:dyDescent="0.25">
      <c r="A203" t="s">
        <v>2411</v>
      </c>
      <c r="B203" t="s">
        <v>1720</v>
      </c>
      <c r="C203">
        <v>10.396850180000001</v>
      </c>
      <c r="D203">
        <v>2</v>
      </c>
    </row>
    <row r="204" spans="1:4" x14ac:dyDescent="0.25">
      <c r="A204" t="s">
        <v>2411</v>
      </c>
      <c r="B204" t="s">
        <v>1725</v>
      </c>
      <c r="C204">
        <v>276.52905207999999</v>
      </c>
      <c r="D204">
        <v>26</v>
      </c>
    </row>
    <row r="205" spans="1:4" x14ac:dyDescent="0.25">
      <c r="A205" t="s">
        <v>2411</v>
      </c>
      <c r="B205" t="s">
        <v>1541</v>
      </c>
      <c r="C205">
        <v>26373.313543690052</v>
      </c>
      <c r="D205">
        <v>13326</v>
      </c>
    </row>
    <row r="206" spans="1:4" x14ac:dyDescent="0.25">
      <c r="A206" t="s">
        <v>2411</v>
      </c>
      <c r="B206" t="s">
        <v>1542</v>
      </c>
      <c r="C206">
        <v>6203.6591123599965</v>
      </c>
      <c r="D206">
        <v>774</v>
      </c>
    </row>
    <row r="207" spans="1:4" x14ac:dyDescent="0.25">
      <c r="A207" t="s">
        <v>2411</v>
      </c>
      <c r="B207" t="s">
        <v>1543</v>
      </c>
      <c r="C207">
        <v>3584.7080081500012</v>
      </c>
      <c r="D207">
        <v>426</v>
      </c>
    </row>
    <row r="208" spans="1:4" x14ac:dyDescent="0.25">
      <c r="A208" t="s">
        <v>2411</v>
      </c>
      <c r="B208" t="s">
        <v>1544</v>
      </c>
      <c r="C208">
        <v>802.41513132999978</v>
      </c>
      <c r="D208">
        <v>121</v>
      </c>
    </row>
    <row r="209" spans="1:4" x14ac:dyDescent="0.25">
      <c r="A209" t="s">
        <v>2411</v>
      </c>
      <c r="B209" t="s">
        <v>1545</v>
      </c>
      <c r="C209">
        <v>403.58044525000008</v>
      </c>
      <c r="D209">
        <v>39</v>
      </c>
    </row>
    <row r="210" spans="1:4" x14ac:dyDescent="0.25">
      <c r="A210" t="s">
        <v>2411</v>
      </c>
      <c r="B210" t="s">
        <v>1546</v>
      </c>
      <c r="C210">
        <v>78.68123276</v>
      </c>
      <c r="D210">
        <v>9</v>
      </c>
    </row>
    <row r="211" spans="1:4" x14ac:dyDescent="0.25">
      <c r="A211" t="s">
        <v>2411</v>
      </c>
      <c r="B211" t="s">
        <v>1547</v>
      </c>
      <c r="C211">
        <v>10546.99035794002</v>
      </c>
      <c r="D211">
        <v>3946</v>
      </c>
    </row>
    <row r="212" spans="1:4" x14ac:dyDescent="0.25">
      <c r="A212" t="s">
        <v>2411</v>
      </c>
      <c r="B212" t="s">
        <v>1548</v>
      </c>
      <c r="C212">
        <v>7558.1861561400083</v>
      </c>
      <c r="D212">
        <v>4760</v>
      </c>
    </row>
    <row r="213" spans="1:4" x14ac:dyDescent="0.25">
      <c r="A213" t="s">
        <v>2411</v>
      </c>
      <c r="B213" t="s">
        <v>1551</v>
      </c>
      <c r="C213">
        <v>4103.0469786100102</v>
      </c>
      <c r="D213">
        <v>2037</v>
      </c>
    </row>
    <row r="214" spans="1:4" x14ac:dyDescent="0.25">
      <c r="A214" t="s">
        <v>2411</v>
      </c>
      <c r="B214" t="s">
        <v>1733</v>
      </c>
      <c r="C214">
        <v>10169.923054180024</v>
      </c>
      <c r="D214">
        <v>5196</v>
      </c>
    </row>
    <row r="215" spans="1:4" x14ac:dyDescent="0.25">
      <c r="A215" t="s">
        <v>2411</v>
      </c>
      <c r="B215" t="s">
        <v>1734</v>
      </c>
      <c r="C215">
        <v>20205.745511960005</v>
      </c>
      <c r="D215">
        <v>8489</v>
      </c>
    </row>
    <row r="216" spans="1:4" x14ac:dyDescent="0.25">
      <c r="A216" t="s">
        <v>2411</v>
      </c>
      <c r="B216" t="s">
        <v>2287</v>
      </c>
      <c r="C216">
        <v>18058.94343023996</v>
      </c>
      <c r="D216">
        <v>5810</v>
      </c>
    </row>
    <row r="217" spans="1:4" x14ac:dyDescent="0.25">
      <c r="A217" t="s">
        <v>2411</v>
      </c>
      <c r="B217" t="s">
        <v>2288</v>
      </c>
      <c r="C217">
        <v>652.56328240999994</v>
      </c>
      <c r="D217">
        <v>26</v>
      </c>
    </row>
    <row r="218" spans="1:4" x14ac:dyDescent="0.25">
      <c r="A218" t="s">
        <v>2411</v>
      </c>
      <c r="B218" t="s">
        <v>1552</v>
      </c>
      <c r="C218">
        <v>3745.5869370500045</v>
      </c>
      <c r="D218">
        <v>1202</v>
      </c>
    </row>
    <row r="219" spans="1:4" x14ac:dyDescent="0.25">
      <c r="A219" t="s">
        <v>2411</v>
      </c>
      <c r="B219" t="s">
        <v>1553</v>
      </c>
      <c r="C219">
        <v>6907.8261003899952</v>
      </c>
      <c r="D219">
        <v>1147</v>
      </c>
    </row>
    <row r="220" spans="1:4" x14ac:dyDescent="0.25">
      <c r="A220" t="s">
        <v>2411</v>
      </c>
      <c r="B220" t="s">
        <v>1554</v>
      </c>
      <c r="C220">
        <v>7199.5717249700028</v>
      </c>
      <c r="D220">
        <v>1590</v>
      </c>
    </row>
    <row r="221" spans="1:4" x14ac:dyDescent="0.25">
      <c r="A221" t="s">
        <v>2411</v>
      </c>
      <c r="B221" t="s">
        <v>1555</v>
      </c>
      <c r="C221">
        <v>8469.5136552400218</v>
      </c>
      <c r="D221">
        <v>2935</v>
      </c>
    </row>
    <row r="222" spans="1:4" x14ac:dyDescent="0.25">
      <c r="A222" t="s">
        <v>2411</v>
      </c>
      <c r="B222" t="s">
        <v>1556</v>
      </c>
      <c r="C222">
        <v>5570.5657942500038</v>
      </c>
      <c r="D222">
        <v>3139</v>
      </c>
    </row>
    <row r="223" spans="1:4" x14ac:dyDescent="0.25">
      <c r="A223" t="s">
        <v>2411</v>
      </c>
      <c r="B223" t="s">
        <v>1645</v>
      </c>
      <c r="C223">
        <v>2704.2499312499995</v>
      </c>
      <c r="D223">
        <v>1104</v>
      </c>
    </row>
    <row r="224" spans="1:4" x14ac:dyDescent="0.25">
      <c r="A224" t="s">
        <v>2411</v>
      </c>
      <c r="B224" t="s">
        <v>1646</v>
      </c>
      <c r="C224">
        <v>3499.9778351800023</v>
      </c>
      <c r="D224">
        <v>1451</v>
      </c>
    </row>
    <row r="225" spans="1:4" x14ac:dyDescent="0.25">
      <c r="A225" t="s">
        <v>2411</v>
      </c>
      <c r="B225" t="s">
        <v>1732</v>
      </c>
      <c r="C225">
        <v>14207.790683260042</v>
      </c>
      <c r="D225">
        <v>8072</v>
      </c>
    </row>
    <row r="226" spans="1:4" x14ac:dyDescent="0.25">
      <c r="A226" t="s">
        <v>2411</v>
      </c>
      <c r="B226" t="s">
        <v>1647</v>
      </c>
      <c r="C226">
        <v>53484.34286347017</v>
      </c>
      <c r="D226">
        <v>27992</v>
      </c>
    </row>
    <row r="227" spans="1:4" x14ac:dyDescent="0.25">
      <c r="A227" t="s">
        <v>2411</v>
      </c>
      <c r="B227" t="s">
        <v>1648</v>
      </c>
      <c r="C227">
        <v>10237.56701604001</v>
      </c>
      <c r="D227">
        <v>5418</v>
      </c>
    </row>
    <row r="228" spans="1:4" x14ac:dyDescent="0.25">
      <c r="A228" t="s">
        <v>2411</v>
      </c>
      <c r="B228" t="s">
        <v>1650</v>
      </c>
      <c r="C228">
        <v>10123.368567050002</v>
      </c>
      <c r="D228">
        <v>5770</v>
      </c>
    </row>
    <row r="229" spans="1:4" x14ac:dyDescent="0.25">
      <c r="A229" t="s">
        <v>2411</v>
      </c>
      <c r="B229" t="s">
        <v>1652</v>
      </c>
      <c r="C229">
        <v>31649.489540729901</v>
      </c>
      <c r="D229">
        <v>3026</v>
      </c>
    </row>
    <row r="230" spans="1:4" x14ac:dyDescent="0.25">
      <c r="A230" t="s">
        <v>2411</v>
      </c>
      <c r="B230" t="s">
        <v>1729</v>
      </c>
      <c r="C230">
        <v>0.53693170000000001</v>
      </c>
      <c r="D230">
        <v>2</v>
      </c>
    </row>
    <row r="231" spans="1:4" x14ac:dyDescent="0.25">
      <c r="A231" t="s">
        <v>2411</v>
      </c>
      <c r="B231" t="s">
        <v>1712</v>
      </c>
      <c r="C231">
        <v>27487.751682089969</v>
      </c>
      <c r="D231">
        <v>9575</v>
      </c>
    </row>
    <row r="232" spans="1:4" x14ac:dyDescent="0.25">
      <c r="A232" t="s">
        <v>2411</v>
      </c>
      <c r="B232" t="s">
        <v>1713</v>
      </c>
      <c r="C232">
        <v>78007.553236899737</v>
      </c>
      <c r="D232">
        <v>32623</v>
      </c>
    </row>
    <row r="233" spans="1:4" x14ac:dyDescent="0.25">
      <c r="A233" t="s">
        <v>2411</v>
      </c>
      <c r="B233" t="s">
        <v>1913</v>
      </c>
      <c r="D233">
        <v>10796.581937068373</v>
      </c>
    </row>
    <row r="234" spans="1:4" x14ac:dyDescent="0.25">
      <c r="A234" t="s">
        <v>2411</v>
      </c>
      <c r="B234" t="s">
        <v>1914</v>
      </c>
      <c r="D234">
        <v>860.86750466002241</v>
      </c>
    </row>
    <row r="235" spans="1:4" x14ac:dyDescent="0.25">
      <c r="A235" t="s">
        <v>2411</v>
      </c>
      <c r="B235" t="s">
        <v>1916</v>
      </c>
      <c r="D235">
        <v>1534.3476856315897</v>
      </c>
    </row>
    <row r="236" spans="1:4" x14ac:dyDescent="0.25">
      <c r="A236" t="s">
        <v>2411</v>
      </c>
      <c r="B236" t="s">
        <v>1917</v>
      </c>
      <c r="D236">
        <v>9554.5424019249749</v>
      </c>
    </row>
    <row r="237" spans="1:4" x14ac:dyDescent="0.25">
      <c r="A237" t="s">
        <v>2411</v>
      </c>
      <c r="B237" t="s">
        <v>1918</v>
      </c>
      <c r="D237">
        <v>5.8822496081315997E-2</v>
      </c>
    </row>
    <row r="238" spans="1:4" x14ac:dyDescent="0.25">
      <c r="A238" t="s">
        <v>2411</v>
      </c>
      <c r="B238" t="s">
        <v>1559</v>
      </c>
      <c r="C238">
        <v>226.43363430000008</v>
      </c>
      <c r="D238">
        <v>208</v>
      </c>
    </row>
    <row r="239" spans="1:4" x14ac:dyDescent="0.25">
      <c r="A239" t="s">
        <v>2411</v>
      </c>
      <c r="B239" t="s">
        <v>1560</v>
      </c>
      <c r="C239">
        <v>630.57497497000008</v>
      </c>
      <c r="D239">
        <v>189</v>
      </c>
    </row>
    <row r="240" spans="1:4" x14ac:dyDescent="0.25">
      <c r="A240" t="s">
        <v>2411</v>
      </c>
      <c r="B240" t="s">
        <v>1561</v>
      </c>
      <c r="C240">
        <v>2042.6213159299996</v>
      </c>
      <c r="D240">
        <v>208</v>
      </c>
    </row>
    <row r="241" spans="1:4" x14ac:dyDescent="0.25">
      <c r="A241" t="s">
        <v>2411</v>
      </c>
      <c r="B241" t="s">
        <v>1562</v>
      </c>
      <c r="C241">
        <v>1280.7207909599999</v>
      </c>
      <c r="D241">
        <v>43</v>
      </c>
    </row>
    <row r="242" spans="1:4" x14ac:dyDescent="0.25">
      <c r="A242" t="s">
        <v>2411</v>
      </c>
      <c r="B242" t="s">
        <v>1563</v>
      </c>
      <c r="C242">
        <v>1238.7589889100002</v>
      </c>
      <c r="D242">
        <v>21</v>
      </c>
    </row>
    <row r="243" spans="1:4" x14ac:dyDescent="0.25">
      <c r="A243" t="s">
        <v>2411</v>
      </c>
      <c r="B243" t="s">
        <v>1564</v>
      </c>
      <c r="C243">
        <v>1013.5859428699998</v>
      </c>
      <c r="D243">
        <v>5</v>
      </c>
    </row>
    <row r="244" spans="1:4" x14ac:dyDescent="0.25">
      <c r="A244" t="s">
        <v>2411</v>
      </c>
      <c r="B244" t="s">
        <v>1582</v>
      </c>
      <c r="C244">
        <v>0.40931194056825709</v>
      </c>
    </row>
    <row r="245" spans="1:4" x14ac:dyDescent="0.25">
      <c r="A245" t="s">
        <v>2411</v>
      </c>
      <c r="B245" t="s">
        <v>1583</v>
      </c>
      <c r="C245">
        <v>5792.4219139999686</v>
      </c>
    </row>
    <row r="246" spans="1:4" x14ac:dyDescent="0.25">
      <c r="A246" t="s">
        <v>2411</v>
      </c>
      <c r="B246" t="s">
        <v>1584</v>
      </c>
      <c r="C246">
        <v>469.45715481178388</v>
      </c>
    </row>
    <row r="247" spans="1:4" x14ac:dyDescent="0.25">
      <c r="A247" t="s">
        <v>2411</v>
      </c>
      <c r="B247" t="s">
        <v>1585</v>
      </c>
      <c r="C247">
        <v>125.59302818600864</v>
      </c>
    </row>
    <row r="248" spans="1:4" x14ac:dyDescent="0.25">
      <c r="A248" t="s">
        <v>2411</v>
      </c>
      <c r="B248" t="s">
        <v>1586</v>
      </c>
      <c r="C248">
        <v>25.561504089969905</v>
      </c>
    </row>
    <row r="249" spans="1:4" x14ac:dyDescent="0.25">
      <c r="A249" t="s">
        <v>2411</v>
      </c>
      <c r="B249" t="s">
        <v>1587</v>
      </c>
      <c r="C249">
        <v>9.3407357503984638</v>
      </c>
    </row>
    <row r="250" spans="1:4" x14ac:dyDescent="0.25">
      <c r="A250" t="s">
        <v>2411</v>
      </c>
      <c r="B250" t="s">
        <v>1588</v>
      </c>
      <c r="C250">
        <v>4.6422983789336998</v>
      </c>
    </row>
    <row r="251" spans="1:4" x14ac:dyDescent="0.25">
      <c r="A251" t="s">
        <v>2411</v>
      </c>
      <c r="B251" t="s">
        <v>1589</v>
      </c>
      <c r="C251">
        <v>1.5852412153867255</v>
      </c>
    </row>
    <row r="252" spans="1:4" x14ac:dyDescent="0.25">
      <c r="A252" t="s">
        <v>2411</v>
      </c>
      <c r="B252" t="s">
        <v>1590</v>
      </c>
      <c r="C252">
        <v>4.0937715075470322</v>
      </c>
    </row>
    <row r="253" spans="1:4" x14ac:dyDescent="0.25">
      <c r="A253" t="s">
        <v>2411</v>
      </c>
      <c r="B253" t="s">
        <v>1663</v>
      </c>
      <c r="C253">
        <v>0.10987684414019284</v>
      </c>
    </row>
    <row r="254" spans="1:4" x14ac:dyDescent="0.25">
      <c r="A254" t="s">
        <v>2411</v>
      </c>
      <c r="B254" t="s">
        <v>1664</v>
      </c>
      <c r="C254">
        <v>0.46328591323986684</v>
      </c>
    </row>
    <row r="255" spans="1:4" x14ac:dyDescent="0.25">
      <c r="A255" t="s">
        <v>2411</v>
      </c>
      <c r="B255" t="s">
        <v>1665</v>
      </c>
      <c r="C255">
        <v>2.7857026389455499E-2</v>
      </c>
    </row>
    <row r="256" spans="1:4" x14ac:dyDescent="0.25">
      <c r="A256" t="s">
        <v>2411</v>
      </c>
      <c r="B256" t="s">
        <v>1667</v>
      </c>
      <c r="C256">
        <v>7.4210836513441195E-2</v>
      </c>
    </row>
    <row r="257" spans="1:4" x14ac:dyDescent="0.25">
      <c r="A257" t="s">
        <v>2411</v>
      </c>
      <c r="B257" t="s">
        <v>1668</v>
      </c>
      <c r="C257">
        <v>3.0047850296150511E-2</v>
      </c>
    </row>
    <row r="258" spans="1:4" x14ac:dyDescent="0.25">
      <c r="A258" t="s">
        <v>2411</v>
      </c>
      <c r="B258" t="s">
        <v>1669</v>
      </c>
      <c r="C258">
        <v>7.443842316453185E-2</v>
      </c>
    </row>
    <row r="259" spans="1:4" x14ac:dyDescent="0.25">
      <c r="A259" t="s">
        <v>2411</v>
      </c>
      <c r="B259" t="s">
        <v>1671</v>
      </c>
      <c r="C259">
        <v>0.13721326793731642</v>
      </c>
    </row>
    <row r="260" spans="1:4" x14ac:dyDescent="0.25">
      <c r="A260" t="s">
        <v>2411</v>
      </c>
      <c r="B260" t="s">
        <v>1705</v>
      </c>
      <c r="C260">
        <v>1622.8974904800002</v>
      </c>
      <c r="D260">
        <v>133</v>
      </c>
    </row>
    <row r="261" spans="1:4" x14ac:dyDescent="0.25">
      <c r="A261" t="s">
        <v>2411</v>
      </c>
      <c r="B261" t="s">
        <v>1706</v>
      </c>
      <c r="C261">
        <v>1051.9595975499999</v>
      </c>
      <c r="D261">
        <v>103</v>
      </c>
    </row>
    <row r="262" spans="1:4" x14ac:dyDescent="0.25">
      <c r="A262" t="s">
        <v>2411</v>
      </c>
      <c r="B262" t="s">
        <v>1815</v>
      </c>
      <c r="C262">
        <v>2606.7608397699992</v>
      </c>
      <c r="D262">
        <v>232</v>
      </c>
    </row>
    <row r="263" spans="1:4" x14ac:dyDescent="0.25">
      <c r="A263" t="s">
        <v>2411</v>
      </c>
      <c r="B263" t="s">
        <v>1816</v>
      </c>
      <c r="C263">
        <v>1151.0777201399999</v>
      </c>
      <c r="D263">
        <v>150</v>
      </c>
    </row>
    <row r="264" spans="1:4" x14ac:dyDescent="0.25">
      <c r="A264" t="s">
        <v>2411</v>
      </c>
      <c r="B264" t="s">
        <v>1827</v>
      </c>
      <c r="C264">
        <v>1622.8974904800002</v>
      </c>
      <c r="D264">
        <v>133</v>
      </c>
    </row>
    <row r="265" spans="1:4" x14ac:dyDescent="0.25">
      <c r="A265" t="s">
        <v>2411</v>
      </c>
      <c r="B265" t="s">
        <v>1828</v>
      </c>
      <c r="C265">
        <v>1051.9595975499999</v>
      </c>
      <c r="D265">
        <v>103</v>
      </c>
    </row>
    <row r="266" spans="1:4" x14ac:dyDescent="0.25">
      <c r="A266" t="s">
        <v>2411</v>
      </c>
      <c r="B266" t="s">
        <v>1834</v>
      </c>
      <c r="C266">
        <v>2606.7608397699992</v>
      </c>
      <c r="D266">
        <v>232</v>
      </c>
    </row>
    <row r="267" spans="1:4" x14ac:dyDescent="0.25">
      <c r="A267" t="s">
        <v>2411</v>
      </c>
      <c r="B267" t="s">
        <v>1835</v>
      </c>
      <c r="C267">
        <v>1151.0777201399999</v>
      </c>
      <c r="D267">
        <v>150</v>
      </c>
    </row>
    <row r="268" spans="1:4" x14ac:dyDescent="0.25">
      <c r="A268" t="s">
        <v>2411</v>
      </c>
      <c r="B268" t="s">
        <v>1838</v>
      </c>
      <c r="C268">
        <v>151.13210803999999</v>
      </c>
      <c r="D268">
        <v>17</v>
      </c>
    </row>
    <row r="269" spans="1:4" x14ac:dyDescent="0.25">
      <c r="A269" t="s">
        <v>2411</v>
      </c>
      <c r="B269" t="s">
        <v>2007</v>
      </c>
      <c r="C269">
        <v>1226.0320373200002</v>
      </c>
      <c r="D269">
        <v>91</v>
      </c>
    </row>
    <row r="270" spans="1:4" x14ac:dyDescent="0.25">
      <c r="A270" t="s">
        <v>2411</v>
      </c>
      <c r="B270" t="s">
        <v>2008</v>
      </c>
      <c r="C270">
        <v>1312.3368849799999</v>
      </c>
      <c r="D270">
        <v>94</v>
      </c>
    </row>
    <row r="271" spans="1:4" x14ac:dyDescent="0.25">
      <c r="A271" t="s">
        <v>2411</v>
      </c>
      <c r="B271" t="s">
        <v>2301</v>
      </c>
      <c r="C271">
        <v>718.41082954999956</v>
      </c>
      <c r="D271">
        <v>54</v>
      </c>
    </row>
    <row r="272" spans="1:4" x14ac:dyDescent="0.25">
      <c r="A272" t="s">
        <v>2411</v>
      </c>
      <c r="B272" t="s">
        <v>2302</v>
      </c>
      <c r="C272">
        <v>5.0419548499999998</v>
      </c>
      <c r="D272">
        <v>1</v>
      </c>
    </row>
    <row r="273" spans="1:4" x14ac:dyDescent="0.25">
      <c r="A273" t="s">
        <v>2411</v>
      </c>
      <c r="B273" t="s">
        <v>1839</v>
      </c>
      <c r="C273">
        <v>183.51459822000001</v>
      </c>
      <c r="D273">
        <v>16</v>
      </c>
    </row>
    <row r="274" spans="1:4" x14ac:dyDescent="0.25">
      <c r="A274" t="s">
        <v>2411</v>
      </c>
      <c r="B274" t="s">
        <v>1840</v>
      </c>
      <c r="C274">
        <v>73.84301579000001</v>
      </c>
      <c r="D274">
        <v>11</v>
      </c>
    </row>
    <row r="275" spans="1:4" x14ac:dyDescent="0.25">
      <c r="A275" t="s">
        <v>2411</v>
      </c>
      <c r="B275" t="s">
        <v>1841</v>
      </c>
      <c r="C275">
        <v>347.58701668999998</v>
      </c>
      <c r="D275">
        <v>36</v>
      </c>
    </row>
    <row r="276" spans="1:4" x14ac:dyDescent="0.25">
      <c r="A276" t="s">
        <v>2411</v>
      </c>
      <c r="B276" t="s">
        <v>1842</v>
      </c>
      <c r="C276">
        <v>467.05236915</v>
      </c>
      <c r="D276">
        <v>52</v>
      </c>
    </row>
    <row r="277" spans="1:4" x14ac:dyDescent="0.25">
      <c r="A277" t="s">
        <v>2411</v>
      </c>
      <c r="B277" t="s">
        <v>2003</v>
      </c>
      <c r="C277">
        <v>622.99223804000019</v>
      </c>
      <c r="D277">
        <v>60</v>
      </c>
    </row>
    <row r="278" spans="1:4" x14ac:dyDescent="0.25">
      <c r="A278" t="s">
        <v>2411</v>
      </c>
      <c r="B278" t="s">
        <v>2004</v>
      </c>
      <c r="C278">
        <v>207.31304240000006</v>
      </c>
      <c r="D278">
        <v>43</v>
      </c>
    </row>
    <row r="279" spans="1:4" x14ac:dyDescent="0.25">
      <c r="A279" t="s">
        <v>2411</v>
      </c>
      <c r="B279" t="s">
        <v>2005</v>
      </c>
      <c r="C279">
        <v>290.29755926000007</v>
      </c>
      <c r="D279">
        <v>36</v>
      </c>
    </row>
    <row r="280" spans="1:4" x14ac:dyDescent="0.25">
      <c r="A280" t="s">
        <v>2411</v>
      </c>
      <c r="B280" t="s">
        <v>2006</v>
      </c>
      <c r="C280">
        <v>827.14199364999979</v>
      </c>
      <c r="D280">
        <v>107</v>
      </c>
    </row>
    <row r="281" spans="1:4" x14ac:dyDescent="0.25">
      <c r="A281" t="s">
        <v>2411</v>
      </c>
      <c r="B281" t="s">
        <v>2009</v>
      </c>
      <c r="C281">
        <v>1069.9546651099997</v>
      </c>
      <c r="D281">
        <v>93</v>
      </c>
    </row>
    <row r="282" spans="1:4" x14ac:dyDescent="0.25">
      <c r="A282" t="s">
        <v>2411</v>
      </c>
      <c r="B282" t="s">
        <v>2010</v>
      </c>
      <c r="C282">
        <v>5362.7409828299978</v>
      </c>
      <c r="D282">
        <v>525</v>
      </c>
    </row>
    <row r="283" spans="1:4" x14ac:dyDescent="0.25">
      <c r="A283" t="s">
        <v>2411</v>
      </c>
      <c r="B283" t="s">
        <v>2016</v>
      </c>
      <c r="D283">
        <v>266.1219733483116</v>
      </c>
    </row>
    <row r="284" spans="1:4" x14ac:dyDescent="0.25">
      <c r="A284" t="s">
        <v>2411</v>
      </c>
      <c r="B284" t="s">
        <v>2028</v>
      </c>
      <c r="D284">
        <v>160.50634998486294</v>
      </c>
    </row>
    <row r="285" spans="1:4" x14ac:dyDescent="0.25">
      <c r="A285" t="s">
        <v>2411</v>
      </c>
      <c r="B285" t="s">
        <v>2017</v>
      </c>
      <c r="D285">
        <v>1610.0345658620504</v>
      </c>
    </row>
    <row r="286" spans="1:4" x14ac:dyDescent="0.25">
      <c r="A286" t="s">
        <v>2411</v>
      </c>
      <c r="B286" t="s">
        <v>2018</v>
      </c>
      <c r="D286">
        <v>43.314965120761819</v>
      </c>
    </row>
    <row r="287" spans="1:4" x14ac:dyDescent="0.25">
      <c r="A287" t="s">
        <v>2411</v>
      </c>
      <c r="B287" t="s">
        <v>2020</v>
      </c>
      <c r="D287">
        <v>4268.2123577483571</v>
      </c>
    </row>
    <row r="288" spans="1:4" x14ac:dyDescent="0.25">
      <c r="A288" t="s">
        <v>2411</v>
      </c>
      <c r="B288" t="s">
        <v>2021</v>
      </c>
      <c r="D288">
        <v>2831.8124572800839</v>
      </c>
    </row>
    <row r="289" spans="1:5" x14ac:dyDescent="0.25">
      <c r="A289" t="s">
        <v>2411</v>
      </c>
      <c r="B289" t="s">
        <v>2022</v>
      </c>
      <c r="D289">
        <v>5.6316923444929232</v>
      </c>
    </row>
    <row r="290" spans="1:5" x14ac:dyDescent="0.25">
      <c r="A290" t="s">
        <v>2411</v>
      </c>
      <c r="B290" t="s">
        <v>2024</v>
      </c>
      <c r="D290">
        <v>350.41255712643681</v>
      </c>
    </row>
    <row r="291" spans="1:5" x14ac:dyDescent="0.25">
      <c r="A291" t="s">
        <v>2412</v>
      </c>
      <c r="B291" t="s">
        <v>1412</v>
      </c>
      <c r="C291">
        <v>0.27015282408627111</v>
      </c>
      <c r="D291">
        <v>0.24271061288105031</v>
      </c>
      <c r="E291">
        <v>0.25572560317341203</v>
      </c>
    </row>
    <row r="292" spans="1:5" x14ac:dyDescent="0.25">
      <c r="A292" t="s">
        <v>2412</v>
      </c>
      <c r="B292" t="s">
        <v>1413</v>
      </c>
    </row>
    <row r="293" spans="1:5" x14ac:dyDescent="0.25">
      <c r="A293" t="s">
        <v>2412</v>
      </c>
      <c r="B293" t="s">
        <v>1414</v>
      </c>
      <c r="C293">
        <v>0.72984717591372883</v>
      </c>
      <c r="D293">
        <v>0.75728938711894977</v>
      </c>
      <c r="E293">
        <v>0.74427439682658803</v>
      </c>
    </row>
    <row r="294" spans="1:5" x14ac:dyDescent="0.25">
      <c r="A294" t="s">
        <v>2412</v>
      </c>
      <c r="B294" t="s">
        <v>1501</v>
      </c>
      <c r="C294">
        <v>0.83372093668155534</v>
      </c>
    </row>
    <row r="295" spans="1:5" x14ac:dyDescent="0.25">
      <c r="A295" t="s">
        <v>2412</v>
      </c>
      <c r="B295" t="s">
        <v>1505</v>
      </c>
      <c r="C295">
        <v>0.1403416091418162</v>
      </c>
    </row>
    <row r="296" spans="1:5" x14ac:dyDescent="0.25">
      <c r="A296" t="s">
        <v>2412</v>
      </c>
      <c r="B296" t="s">
        <v>1810</v>
      </c>
      <c r="C296">
        <v>2.9199583663739485E-2</v>
      </c>
    </row>
    <row r="297" spans="1:5" x14ac:dyDescent="0.25">
      <c r="A297" t="s">
        <v>2412</v>
      </c>
      <c r="B297" t="s">
        <v>1269</v>
      </c>
      <c r="C297">
        <v>11936.524133339986</v>
      </c>
      <c r="D297">
        <v>2084</v>
      </c>
    </row>
    <row r="298" spans="1:5" x14ac:dyDescent="0.25">
      <c r="A298" t="s">
        <v>2412</v>
      </c>
      <c r="B298" t="s">
        <v>1272</v>
      </c>
      <c r="C298">
        <v>51.958141550000001</v>
      </c>
      <c r="D298">
        <v>11</v>
      </c>
    </row>
    <row r="299" spans="1:5" x14ac:dyDescent="0.25">
      <c r="A299" t="s">
        <v>2412</v>
      </c>
      <c r="B299" t="s">
        <v>1278</v>
      </c>
      <c r="C299">
        <v>5685.7655988800007</v>
      </c>
    </row>
    <row r="300" spans="1:5" x14ac:dyDescent="0.25">
      <c r="A300" t="s">
        <v>2412</v>
      </c>
      <c r="B300" t="s">
        <v>1279</v>
      </c>
      <c r="C300">
        <v>6302.7166760099817</v>
      </c>
    </row>
    <row r="301" spans="1:5" x14ac:dyDescent="0.25">
      <c r="A301" t="s">
        <v>2412</v>
      </c>
      <c r="B301" t="s">
        <v>1300</v>
      </c>
      <c r="C301">
        <v>1113</v>
      </c>
      <c r="D301">
        <v>982</v>
      </c>
    </row>
    <row r="302" spans="1:5" x14ac:dyDescent="0.25">
      <c r="A302" t="s">
        <v>2412</v>
      </c>
      <c r="B302" t="s">
        <v>1307</v>
      </c>
      <c r="C302">
        <v>7.9880382198567232E-2</v>
      </c>
      <c r="D302">
        <v>0.19179210238516603</v>
      </c>
      <c r="E302">
        <v>0.10083105219764718</v>
      </c>
    </row>
    <row r="303" spans="1:5" x14ac:dyDescent="0.25">
      <c r="A303" t="s">
        <v>2412</v>
      </c>
      <c r="B303" t="s">
        <v>1321</v>
      </c>
      <c r="C303">
        <v>1</v>
      </c>
      <c r="D303">
        <v>1</v>
      </c>
      <c r="E303">
        <v>1</v>
      </c>
    </row>
    <row r="304" spans="1:5" x14ac:dyDescent="0.25">
      <c r="A304" t="s">
        <v>2412</v>
      </c>
      <c r="B304" t="s">
        <v>1358</v>
      </c>
      <c r="C304">
        <v>0.28729861645752225</v>
      </c>
      <c r="D304">
        <v>0.29770889131698353</v>
      </c>
      <c r="E304">
        <v>0.2927716205838245</v>
      </c>
    </row>
    <row r="305" spans="1:5" x14ac:dyDescent="0.25">
      <c r="A305" t="s">
        <v>2412</v>
      </c>
      <c r="B305" t="s">
        <v>1359</v>
      </c>
      <c r="C305">
        <v>9.8862087376715826E-2</v>
      </c>
      <c r="D305">
        <v>7.6525655526584371E-2</v>
      </c>
      <c r="E305">
        <v>8.7119132907887864E-2</v>
      </c>
    </row>
    <row r="306" spans="1:5" x14ac:dyDescent="0.25">
      <c r="A306" t="s">
        <v>2412</v>
      </c>
      <c r="B306" t="s">
        <v>1360</v>
      </c>
      <c r="C306">
        <v>0.10189632949063604</v>
      </c>
      <c r="D306">
        <v>0.12255564010042046</v>
      </c>
      <c r="E306">
        <v>0.11275756934648369</v>
      </c>
    </row>
    <row r="307" spans="1:5" x14ac:dyDescent="0.25">
      <c r="A307" t="s">
        <v>2412</v>
      </c>
      <c r="B307" t="s">
        <v>1361</v>
      </c>
      <c r="C307">
        <v>0.29389889866707958</v>
      </c>
      <c r="D307">
        <v>0.28992187842668321</v>
      </c>
      <c r="E307">
        <v>0.29180805587186798</v>
      </c>
    </row>
    <row r="308" spans="1:5" x14ac:dyDescent="0.25">
      <c r="A308" t="s">
        <v>2412</v>
      </c>
      <c r="B308" t="s">
        <v>1362</v>
      </c>
      <c r="C308">
        <v>0.21804406800804615</v>
      </c>
      <c r="D308">
        <v>0.21328793462932849</v>
      </c>
      <c r="E308">
        <v>0.21554362128993593</v>
      </c>
    </row>
    <row r="309" spans="1:5" x14ac:dyDescent="0.25">
      <c r="A309" t="s">
        <v>2412</v>
      </c>
      <c r="B309" t="s">
        <v>1408</v>
      </c>
    </row>
    <row r="310" spans="1:5" x14ac:dyDescent="0.25">
      <c r="A310" t="s">
        <v>2412</v>
      </c>
      <c r="B310" t="s">
        <v>1417</v>
      </c>
      <c r="C310">
        <v>0.14432789923869682</v>
      </c>
      <c r="D310">
        <v>2.0039314432575325E-2</v>
      </c>
      <c r="E310">
        <v>7.8985538284802662E-2</v>
      </c>
    </row>
    <row r="311" spans="1:5" x14ac:dyDescent="0.25">
      <c r="A311" t="s">
        <v>2412</v>
      </c>
      <c r="B311" t="s">
        <v>1418</v>
      </c>
      <c r="C311">
        <v>0.85567210076130318</v>
      </c>
      <c r="D311">
        <v>0.97996068556742466</v>
      </c>
      <c r="E311">
        <v>0.9210144617151973</v>
      </c>
    </row>
    <row r="312" spans="1:5" x14ac:dyDescent="0.25">
      <c r="A312" t="s">
        <v>2412</v>
      </c>
      <c r="B312" t="s">
        <v>1426</v>
      </c>
      <c r="C312">
        <v>0.15624462567802536</v>
      </c>
      <c r="D312">
        <v>0.12408467563150834</v>
      </c>
      <c r="E312">
        <v>0.13933714324529253</v>
      </c>
    </row>
    <row r="313" spans="1:5" x14ac:dyDescent="0.25">
      <c r="A313" t="s">
        <v>2412</v>
      </c>
      <c r="B313" t="s">
        <v>1427</v>
      </c>
      <c r="C313">
        <v>5.4980068556040672E-2</v>
      </c>
      <c r="D313">
        <v>5.7552745950121817E-2</v>
      </c>
      <c r="E313">
        <v>5.6332604793895506E-2</v>
      </c>
    </row>
    <row r="314" spans="1:5" x14ac:dyDescent="0.25">
      <c r="A314" t="s">
        <v>2412</v>
      </c>
      <c r="B314" t="s">
        <v>1428</v>
      </c>
      <c r="C314">
        <v>0.12152053881822052</v>
      </c>
      <c r="D314">
        <v>0.18866101054740037</v>
      </c>
      <c r="E314">
        <v>0.15681836560727191</v>
      </c>
    </row>
    <row r="315" spans="1:5" x14ac:dyDescent="0.25">
      <c r="A315" t="s">
        <v>2412</v>
      </c>
      <c r="B315" t="s">
        <v>1429</v>
      </c>
      <c r="C315">
        <v>0.13965471797261803</v>
      </c>
      <c r="D315">
        <v>7.0683323690511501E-2</v>
      </c>
      <c r="E315">
        <v>0.10339431845399069</v>
      </c>
    </row>
    <row r="316" spans="1:5" x14ac:dyDescent="0.25">
      <c r="A316" t="s">
        <v>2412</v>
      </c>
      <c r="B316" t="s">
        <v>1430</v>
      </c>
      <c r="C316">
        <v>0.52760004897509549</v>
      </c>
      <c r="D316">
        <v>0.55901824418045798</v>
      </c>
      <c r="E316">
        <v>0.54411756789954935</v>
      </c>
    </row>
    <row r="317" spans="1:5" x14ac:dyDescent="0.25">
      <c r="A317" t="s">
        <v>2412</v>
      </c>
      <c r="B317" t="s">
        <v>1431</v>
      </c>
      <c r="C317">
        <v>1.4133479617209244E-3</v>
      </c>
      <c r="E317">
        <v>6.7030713611108419E-4</v>
      </c>
    </row>
    <row r="318" spans="1:5" x14ac:dyDescent="0.25">
      <c r="A318" t="s">
        <v>2412</v>
      </c>
      <c r="B318" t="s">
        <v>1433</v>
      </c>
      <c r="C318">
        <v>397.65300088999982</v>
      </c>
      <c r="D318">
        <v>471</v>
      </c>
    </row>
    <row r="319" spans="1:5" x14ac:dyDescent="0.25">
      <c r="A319" t="s">
        <v>2412</v>
      </c>
      <c r="B319" t="s">
        <v>1434</v>
      </c>
      <c r="C319">
        <v>1007.5936373399995</v>
      </c>
      <c r="D319">
        <v>301</v>
      </c>
    </row>
    <row r="320" spans="1:5" x14ac:dyDescent="0.25">
      <c r="A320" t="s">
        <v>2412</v>
      </c>
      <c r="B320" t="s">
        <v>1435</v>
      </c>
      <c r="C320">
        <v>2743.4444937800013</v>
      </c>
      <c r="D320">
        <v>289</v>
      </c>
    </row>
    <row r="321" spans="1:4" x14ac:dyDescent="0.25">
      <c r="A321" t="s">
        <v>2412</v>
      </c>
      <c r="B321" t="s">
        <v>1436</v>
      </c>
      <c r="C321">
        <v>1355.8440753800003</v>
      </c>
      <c r="D321">
        <v>49</v>
      </c>
    </row>
    <row r="322" spans="1:4" x14ac:dyDescent="0.25">
      <c r="A322" t="s">
        <v>2412</v>
      </c>
      <c r="B322" t="s">
        <v>1437</v>
      </c>
      <c r="C322">
        <v>181.23039148999999</v>
      </c>
      <c r="D322">
        <v>3</v>
      </c>
    </row>
    <row r="323" spans="1:4" x14ac:dyDescent="0.25">
      <c r="A323" t="s">
        <v>2412</v>
      </c>
      <c r="B323" t="s">
        <v>1438</v>
      </c>
      <c r="D323">
        <v>0</v>
      </c>
    </row>
    <row r="324" spans="1:4" x14ac:dyDescent="0.25">
      <c r="A324" t="s">
        <v>2412</v>
      </c>
      <c r="B324" t="s">
        <v>1477</v>
      </c>
      <c r="C324">
        <v>0.69124389479709625</v>
      </c>
    </row>
    <row r="325" spans="1:4" x14ac:dyDescent="0.25">
      <c r="A325" t="s">
        <v>2412</v>
      </c>
      <c r="B325" t="s">
        <v>1478</v>
      </c>
      <c r="C325">
        <v>674.18253082649551</v>
      </c>
    </row>
    <row r="326" spans="1:4" x14ac:dyDescent="0.25">
      <c r="A326" t="s">
        <v>2412</v>
      </c>
      <c r="B326" t="s">
        <v>1479</v>
      </c>
      <c r="C326">
        <v>603.82427728941843</v>
      </c>
    </row>
    <row r="327" spans="1:4" x14ac:dyDescent="0.25">
      <c r="A327" t="s">
        <v>2412</v>
      </c>
      <c r="B327" t="s">
        <v>1480</v>
      </c>
      <c r="C327">
        <v>1181.6821061644298</v>
      </c>
    </row>
    <row r="328" spans="1:4" x14ac:dyDescent="0.25">
      <c r="A328" t="s">
        <v>2412</v>
      </c>
      <c r="B328" t="s">
        <v>1481</v>
      </c>
      <c r="C328">
        <v>2458.7700850454999</v>
      </c>
    </row>
    <row r="329" spans="1:4" x14ac:dyDescent="0.25">
      <c r="A329" t="s">
        <v>2412</v>
      </c>
      <c r="B329" t="s">
        <v>1482</v>
      </c>
      <c r="C329">
        <v>703.97772663432988</v>
      </c>
    </row>
    <row r="330" spans="1:4" x14ac:dyDescent="0.25">
      <c r="A330" t="s">
        <v>2412</v>
      </c>
      <c r="B330" t="s">
        <v>1483</v>
      </c>
      <c r="C330">
        <v>29.351217893635976</v>
      </c>
    </row>
    <row r="331" spans="1:4" x14ac:dyDescent="0.25">
      <c r="A331" t="s">
        <v>2412</v>
      </c>
      <c r="B331" t="s">
        <v>1484</v>
      </c>
      <c r="C331">
        <v>17.844550775040368</v>
      </c>
    </row>
    <row r="332" spans="1:4" x14ac:dyDescent="0.25">
      <c r="A332" t="s">
        <v>2412</v>
      </c>
      <c r="B332" t="s">
        <v>1485</v>
      </c>
      <c r="C332">
        <v>12.966653751151089</v>
      </c>
    </row>
    <row r="333" spans="1:4" x14ac:dyDescent="0.25">
      <c r="A333" t="s">
        <v>2412</v>
      </c>
      <c r="B333" t="s">
        <v>1496</v>
      </c>
      <c r="C333">
        <v>1.2440175999153596E-2</v>
      </c>
    </row>
    <row r="334" spans="1:4" x14ac:dyDescent="0.25">
      <c r="A334" t="s">
        <v>2412</v>
      </c>
      <c r="B334" t="s">
        <v>1499</v>
      </c>
      <c r="C334">
        <v>1.3497278177474828E-2</v>
      </c>
    </row>
    <row r="335" spans="1:4" x14ac:dyDescent="0.25">
      <c r="A335" t="s">
        <v>2412</v>
      </c>
      <c r="B335" t="s">
        <v>1518</v>
      </c>
      <c r="C335">
        <v>2486.0513653899989</v>
      </c>
      <c r="D335">
        <v>432</v>
      </c>
    </row>
    <row r="336" spans="1:4" x14ac:dyDescent="0.25">
      <c r="A336" t="s">
        <v>2412</v>
      </c>
      <c r="B336" t="s">
        <v>1527</v>
      </c>
      <c r="C336">
        <v>10.882279520000001</v>
      </c>
      <c r="D336">
        <v>2</v>
      </c>
    </row>
    <row r="337" spans="1:4" x14ac:dyDescent="0.25">
      <c r="A337" t="s">
        <v>2412</v>
      </c>
      <c r="B337" t="s">
        <v>1519</v>
      </c>
      <c r="C337">
        <v>1269.8404033400002</v>
      </c>
      <c r="D337">
        <v>275</v>
      </c>
    </row>
    <row r="338" spans="1:4" x14ac:dyDescent="0.25">
      <c r="A338" t="s">
        <v>2412</v>
      </c>
      <c r="B338" t="s">
        <v>1520</v>
      </c>
      <c r="C338">
        <v>16.080817419999999</v>
      </c>
      <c r="D338">
        <v>6</v>
      </c>
    </row>
    <row r="339" spans="1:4" x14ac:dyDescent="0.25">
      <c r="A339" t="s">
        <v>2412</v>
      </c>
      <c r="B339" t="s">
        <v>1521</v>
      </c>
      <c r="C339">
        <v>8.1285629099999994</v>
      </c>
      <c r="D339">
        <v>1</v>
      </c>
    </row>
    <row r="340" spans="1:4" x14ac:dyDescent="0.25">
      <c r="A340" t="s">
        <v>2412</v>
      </c>
      <c r="B340" t="s">
        <v>1522</v>
      </c>
      <c r="C340">
        <v>16.866481700000001</v>
      </c>
      <c r="D340">
        <v>2</v>
      </c>
    </row>
    <row r="341" spans="1:4" x14ac:dyDescent="0.25">
      <c r="A341" t="s">
        <v>2412</v>
      </c>
      <c r="B341" t="s">
        <v>1525</v>
      </c>
      <c r="C341">
        <v>1231.9033139900007</v>
      </c>
      <c r="D341">
        <v>182</v>
      </c>
    </row>
    <row r="342" spans="1:4" x14ac:dyDescent="0.25">
      <c r="A342" t="s">
        <v>2412</v>
      </c>
      <c r="B342" t="s">
        <v>1526</v>
      </c>
      <c r="C342">
        <v>646.01237461000017</v>
      </c>
      <c r="D342">
        <v>110</v>
      </c>
    </row>
    <row r="343" spans="1:4" x14ac:dyDescent="0.25">
      <c r="A343" t="s">
        <v>2412</v>
      </c>
      <c r="B343" t="s">
        <v>1540</v>
      </c>
      <c r="C343">
        <v>2486.0513653899989</v>
      </c>
      <c r="D343">
        <v>432</v>
      </c>
    </row>
    <row r="344" spans="1:4" x14ac:dyDescent="0.25">
      <c r="A344" t="s">
        <v>2412</v>
      </c>
      <c r="B344" t="s">
        <v>1549</v>
      </c>
      <c r="C344">
        <v>10.882279520000001</v>
      </c>
      <c r="D344">
        <v>2</v>
      </c>
    </row>
    <row r="345" spans="1:4" x14ac:dyDescent="0.25">
      <c r="A345" t="s">
        <v>2412</v>
      </c>
      <c r="B345" t="s">
        <v>1541</v>
      </c>
      <c r="C345">
        <v>1269.8404033400002</v>
      </c>
      <c r="D345">
        <v>275</v>
      </c>
    </row>
    <row r="346" spans="1:4" x14ac:dyDescent="0.25">
      <c r="A346" t="s">
        <v>2412</v>
      </c>
      <c r="B346" t="s">
        <v>1542</v>
      </c>
      <c r="C346">
        <v>16.080817419999999</v>
      </c>
      <c r="D346">
        <v>6</v>
      </c>
    </row>
    <row r="347" spans="1:4" x14ac:dyDescent="0.25">
      <c r="A347" t="s">
        <v>2412</v>
      </c>
      <c r="B347" t="s">
        <v>1543</v>
      </c>
      <c r="C347">
        <v>8.1285629099999994</v>
      </c>
      <c r="D347">
        <v>1</v>
      </c>
    </row>
    <row r="348" spans="1:4" x14ac:dyDescent="0.25">
      <c r="A348" t="s">
        <v>2412</v>
      </c>
      <c r="B348" t="s">
        <v>1544</v>
      </c>
      <c r="C348">
        <v>16.866481700000001</v>
      </c>
      <c r="D348">
        <v>2</v>
      </c>
    </row>
    <row r="349" spans="1:4" x14ac:dyDescent="0.25">
      <c r="A349" t="s">
        <v>2412</v>
      </c>
      <c r="B349" t="s">
        <v>1547</v>
      </c>
      <c r="C349">
        <v>1231.9033139900007</v>
      </c>
      <c r="D349">
        <v>182</v>
      </c>
    </row>
    <row r="350" spans="1:4" x14ac:dyDescent="0.25">
      <c r="A350" t="s">
        <v>2412</v>
      </c>
      <c r="B350" t="s">
        <v>1548</v>
      </c>
      <c r="C350">
        <v>646.01237461000017</v>
      </c>
      <c r="D350">
        <v>110</v>
      </c>
    </row>
    <row r="351" spans="1:4" x14ac:dyDescent="0.25">
      <c r="A351" t="s">
        <v>2412</v>
      </c>
      <c r="B351" t="s">
        <v>1551</v>
      </c>
      <c r="C351">
        <v>329.57871087999996</v>
      </c>
      <c r="D351">
        <v>81</v>
      </c>
    </row>
    <row r="352" spans="1:4" x14ac:dyDescent="0.25">
      <c r="A352" t="s">
        <v>2412</v>
      </c>
      <c r="B352" t="s">
        <v>1733</v>
      </c>
      <c r="C352">
        <v>373.41836845000012</v>
      </c>
      <c r="D352">
        <v>142</v>
      </c>
    </row>
    <row r="353" spans="1:4" x14ac:dyDescent="0.25">
      <c r="A353" t="s">
        <v>2412</v>
      </c>
      <c r="B353" t="s">
        <v>1734</v>
      </c>
      <c r="C353">
        <v>1307.5062387800003</v>
      </c>
      <c r="D353">
        <v>221</v>
      </c>
    </row>
    <row r="354" spans="1:4" x14ac:dyDescent="0.25">
      <c r="A354" t="s">
        <v>2412</v>
      </c>
      <c r="B354" t="s">
        <v>2287</v>
      </c>
      <c r="C354">
        <v>1539.9073758300012</v>
      </c>
      <c r="D354">
        <v>183</v>
      </c>
    </row>
    <row r="355" spans="1:4" x14ac:dyDescent="0.25">
      <c r="A355" t="s">
        <v>2412</v>
      </c>
      <c r="B355" t="s">
        <v>2288</v>
      </c>
      <c r="C355">
        <v>147.01061104000001</v>
      </c>
      <c r="D355">
        <v>18</v>
      </c>
    </row>
    <row r="356" spans="1:4" x14ac:dyDescent="0.25">
      <c r="A356" t="s">
        <v>2412</v>
      </c>
      <c r="B356" t="s">
        <v>1552</v>
      </c>
      <c r="C356">
        <v>90.068634630000005</v>
      </c>
      <c r="D356">
        <v>24</v>
      </c>
    </row>
    <row r="357" spans="1:4" x14ac:dyDescent="0.25">
      <c r="A357" t="s">
        <v>2412</v>
      </c>
      <c r="B357" t="s">
        <v>1553</v>
      </c>
      <c r="C357">
        <v>76.770494869999993</v>
      </c>
      <c r="D357">
        <v>8</v>
      </c>
    </row>
    <row r="358" spans="1:4" x14ac:dyDescent="0.25">
      <c r="A358" t="s">
        <v>2412</v>
      </c>
      <c r="B358" t="s">
        <v>1554</v>
      </c>
      <c r="C358">
        <v>236.77391226999998</v>
      </c>
      <c r="D358">
        <v>26</v>
      </c>
    </row>
    <row r="359" spans="1:4" x14ac:dyDescent="0.25">
      <c r="A359" t="s">
        <v>2412</v>
      </c>
      <c r="B359" t="s">
        <v>1555</v>
      </c>
      <c r="C359">
        <v>40.850217090000001</v>
      </c>
      <c r="D359">
        <v>13</v>
      </c>
    </row>
    <row r="360" spans="1:4" x14ac:dyDescent="0.25">
      <c r="A360" t="s">
        <v>2412</v>
      </c>
      <c r="B360" t="s">
        <v>1556</v>
      </c>
      <c r="C360">
        <v>78.189135139999991</v>
      </c>
      <c r="D360">
        <v>21</v>
      </c>
    </row>
    <row r="361" spans="1:4" x14ac:dyDescent="0.25">
      <c r="A361" t="s">
        <v>2412</v>
      </c>
      <c r="B361" t="s">
        <v>1645</v>
      </c>
      <c r="C361">
        <v>97.329966040000016</v>
      </c>
      <c r="D361">
        <v>20</v>
      </c>
    </row>
    <row r="362" spans="1:4" x14ac:dyDescent="0.25">
      <c r="A362" t="s">
        <v>2412</v>
      </c>
      <c r="B362" t="s">
        <v>1646</v>
      </c>
      <c r="C362">
        <v>286.06055192000002</v>
      </c>
      <c r="D362">
        <v>50</v>
      </c>
    </row>
    <row r="363" spans="1:4" x14ac:dyDescent="0.25">
      <c r="A363" t="s">
        <v>2412</v>
      </c>
      <c r="B363" t="s">
        <v>1732</v>
      </c>
      <c r="C363">
        <v>1082.3013819400003</v>
      </c>
      <c r="D363">
        <v>203</v>
      </c>
    </row>
    <row r="364" spans="1:4" x14ac:dyDescent="0.25">
      <c r="A364" t="s">
        <v>2412</v>
      </c>
      <c r="B364" t="s">
        <v>1647</v>
      </c>
      <c r="C364">
        <v>58.14549684</v>
      </c>
      <c r="D364">
        <v>50</v>
      </c>
    </row>
    <row r="365" spans="1:4" x14ac:dyDescent="0.25">
      <c r="A365" t="s">
        <v>2412</v>
      </c>
      <c r="B365" t="s">
        <v>1648</v>
      </c>
      <c r="C365">
        <v>8.7538452000000007</v>
      </c>
      <c r="D365">
        <v>5</v>
      </c>
    </row>
    <row r="366" spans="1:4" x14ac:dyDescent="0.25">
      <c r="A366" t="s">
        <v>2412</v>
      </c>
      <c r="B366" t="s">
        <v>1650</v>
      </c>
      <c r="C366">
        <v>3.8325827000000006</v>
      </c>
      <c r="D366">
        <v>2</v>
      </c>
    </row>
    <row r="367" spans="1:4" x14ac:dyDescent="0.25">
      <c r="A367" t="s">
        <v>2412</v>
      </c>
      <c r="B367" t="s">
        <v>1652</v>
      </c>
      <c r="C367">
        <v>5615.0336741400106</v>
      </c>
      <c r="D367">
        <v>954</v>
      </c>
    </row>
    <row r="368" spans="1:4" x14ac:dyDescent="0.25">
      <c r="A368" t="s">
        <v>2412</v>
      </c>
      <c r="B368" t="s">
        <v>1712</v>
      </c>
      <c r="C368">
        <v>2308.3354911800002</v>
      </c>
      <c r="D368">
        <v>303</v>
      </c>
    </row>
    <row r="369" spans="1:4" x14ac:dyDescent="0.25">
      <c r="A369" t="s">
        <v>2412</v>
      </c>
      <c r="B369" t="s">
        <v>1713</v>
      </c>
      <c r="C369">
        <v>3377.4301077</v>
      </c>
      <c r="D369">
        <v>707</v>
      </c>
    </row>
    <row r="370" spans="1:4" x14ac:dyDescent="0.25">
      <c r="A370" t="s">
        <v>2412</v>
      </c>
      <c r="B370" t="s">
        <v>1913</v>
      </c>
      <c r="D370">
        <v>634.47587775538307</v>
      </c>
    </row>
    <row r="371" spans="1:4" x14ac:dyDescent="0.25">
      <c r="A371" t="s">
        <v>2412</v>
      </c>
      <c r="B371" t="s">
        <v>1914</v>
      </c>
      <c r="D371">
        <v>0.36103272680600584</v>
      </c>
    </row>
    <row r="372" spans="1:4" x14ac:dyDescent="0.25">
      <c r="A372" t="s">
        <v>2412</v>
      </c>
      <c r="B372" t="s">
        <v>1916</v>
      </c>
      <c r="D372">
        <v>0.37342744385882098</v>
      </c>
    </row>
    <row r="373" spans="1:4" x14ac:dyDescent="0.25">
      <c r="A373" t="s">
        <v>2412</v>
      </c>
      <c r="B373" t="s">
        <v>1917</v>
      </c>
      <c r="D373">
        <v>926.08778957470531</v>
      </c>
    </row>
    <row r="374" spans="1:4" x14ac:dyDescent="0.25">
      <c r="A374" t="s">
        <v>2412</v>
      </c>
      <c r="B374" t="s">
        <v>1559</v>
      </c>
      <c r="C374">
        <v>376.13773910999976</v>
      </c>
      <c r="D374">
        <v>369</v>
      </c>
    </row>
    <row r="375" spans="1:4" x14ac:dyDescent="0.25">
      <c r="A375" t="s">
        <v>2412</v>
      </c>
      <c r="B375" t="s">
        <v>1560</v>
      </c>
      <c r="C375">
        <v>1034.8354402900006</v>
      </c>
      <c r="D375">
        <v>327</v>
      </c>
    </row>
    <row r="376" spans="1:4" x14ac:dyDescent="0.25">
      <c r="A376" t="s">
        <v>2412</v>
      </c>
      <c r="B376" t="s">
        <v>1561</v>
      </c>
      <c r="C376">
        <v>2081.1554329900005</v>
      </c>
      <c r="D376">
        <v>230</v>
      </c>
    </row>
    <row r="377" spans="1:4" x14ac:dyDescent="0.25">
      <c r="A377" t="s">
        <v>2412</v>
      </c>
      <c r="B377" t="s">
        <v>1562</v>
      </c>
      <c r="C377">
        <v>1142.6336850399996</v>
      </c>
      <c r="D377">
        <v>38</v>
      </c>
    </row>
    <row r="378" spans="1:4" x14ac:dyDescent="0.25">
      <c r="A378" t="s">
        <v>2412</v>
      </c>
      <c r="B378" t="s">
        <v>1563</v>
      </c>
      <c r="C378">
        <v>932.9023218399999</v>
      </c>
      <c r="D378">
        <v>14</v>
      </c>
    </row>
    <row r="379" spans="1:4" x14ac:dyDescent="0.25">
      <c r="A379" t="s">
        <v>2412</v>
      </c>
      <c r="B379" t="s">
        <v>1564</v>
      </c>
      <c r="C379">
        <v>735.05205674000001</v>
      </c>
      <c r="D379">
        <v>4</v>
      </c>
    </row>
    <row r="380" spans="1:4" x14ac:dyDescent="0.25">
      <c r="A380" t="s">
        <v>2412</v>
      </c>
      <c r="B380" t="s">
        <v>1582</v>
      </c>
      <c r="C380">
        <v>0.54482868379044358</v>
      </c>
    </row>
    <row r="381" spans="1:4" x14ac:dyDescent="0.25">
      <c r="A381" t="s">
        <v>2412</v>
      </c>
      <c r="B381" t="s">
        <v>1583</v>
      </c>
      <c r="C381">
        <v>1682.2381110330039</v>
      </c>
    </row>
    <row r="382" spans="1:4" x14ac:dyDescent="0.25">
      <c r="A382" t="s">
        <v>2412</v>
      </c>
      <c r="B382" t="s">
        <v>1584</v>
      </c>
      <c r="C382">
        <v>2342.7058241333402</v>
      </c>
    </row>
    <row r="383" spans="1:4" x14ac:dyDescent="0.25">
      <c r="A383" t="s">
        <v>2412</v>
      </c>
      <c r="B383" t="s">
        <v>1585</v>
      </c>
      <c r="C383">
        <v>2101.1245744207745</v>
      </c>
    </row>
    <row r="384" spans="1:4" x14ac:dyDescent="0.25">
      <c r="A384" t="s">
        <v>2412</v>
      </c>
      <c r="B384" t="s">
        <v>1586</v>
      </c>
      <c r="C384">
        <v>153.02808539953961</v>
      </c>
    </row>
    <row r="385" spans="1:4" x14ac:dyDescent="0.25">
      <c r="A385" t="s">
        <v>2412</v>
      </c>
      <c r="B385" t="s">
        <v>1587</v>
      </c>
      <c r="C385">
        <v>14.37167768352222</v>
      </c>
    </row>
    <row r="386" spans="1:4" x14ac:dyDescent="0.25">
      <c r="A386" t="s">
        <v>2412</v>
      </c>
      <c r="B386" t="s">
        <v>1588</v>
      </c>
      <c r="C386">
        <v>2.5582230298226465</v>
      </c>
    </row>
    <row r="387" spans="1:4" x14ac:dyDescent="0.25">
      <c r="A387" t="s">
        <v>2412</v>
      </c>
      <c r="B387" t="s">
        <v>1589</v>
      </c>
      <c r="C387">
        <v>1.610185214568717</v>
      </c>
    </row>
    <row r="388" spans="1:4" x14ac:dyDescent="0.25">
      <c r="A388" t="s">
        <v>2412</v>
      </c>
      <c r="B388" t="s">
        <v>1590</v>
      </c>
      <c r="C388">
        <v>0.80772374543128311</v>
      </c>
    </row>
    <row r="389" spans="1:4" x14ac:dyDescent="0.25">
      <c r="A389" t="s">
        <v>2412</v>
      </c>
      <c r="B389" t="s">
        <v>1663</v>
      </c>
      <c r="C389">
        <v>0.13061079978469489</v>
      </c>
    </row>
    <row r="390" spans="1:4" x14ac:dyDescent="0.25">
      <c r="A390" t="s">
        <v>2412</v>
      </c>
      <c r="B390" t="s">
        <v>1704</v>
      </c>
      <c r="C390">
        <v>2.7269767186934115E-3</v>
      </c>
    </row>
    <row r="391" spans="1:4" x14ac:dyDescent="0.25">
      <c r="A391" t="s">
        <v>2412</v>
      </c>
      <c r="B391" t="s">
        <v>1664</v>
      </c>
      <c r="C391">
        <v>0.55520455809307723</v>
      </c>
    </row>
    <row r="392" spans="1:4" x14ac:dyDescent="0.25">
      <c r="A392" t="s">
        <v>2412</v>
      </c>
      <c r="B392" t="s">
        <v>1665</v>
      </c>
      <c r="C392">
        <v>1.1960521586974219E-2</v>
      </c>
    </row>
    <row r="393" spans="1:4" x14ac:dyDescent="0.25">
      <c r="A393" t="s">
        <v>2412</v>
      </c>
      <c r="B393" t="s">
        <v>1667</v>
      </c>
      <c r="C393">
        <v>0.10266613220818896</v>
      </c>
    </row>
    <row r="394" spans="1:4" x14ac:dyDescent="0.25">
      <c r="A394" t="s">
        <v>2412</v>
      </c>
      <c r="B394" t="s">
        <v>1668</v>
      </c>
      <c r="C394">
        <v>0.11317204862547557</v>
      </c>
    </row>
    <row r="395" spans="1:4" x14ac:dyDescent="0.25">
      <c r="A395" t="s">
        <v>2412</v>
      </c>
      <c r="B395" t="s">
        <v>1669</v>
      </c>
      <c r="C395">
        <v>4.0360150563048466E-3</v>
      </c>
    </row>
    <row r="396" spans="1:4" x14ac:dyDescent="0.25">
      <c r="A396" t="s">
        <v>2412</v>
      </c>
      <c r="B396" t="s">
        <v>1671</v>
      </c>
      <c r="C396">
        <v>5.0423364262851357E-2</v>
      </c>
    </row>
    <row r="397" spans="1:4" x14ac:dyDescent="0.25">
      <c r="A397" t="s">
        <v>2412</v>
      </c>
      <c r="B397" t="s">
        <v>1705</v>
      </c>
      <c r="C397">
        <v>2215.1708209800013</v>
      </c>
      <c r="D397">
        <v>234</v>
      </c>
    </row>
    <row r="398" spans="1:4" x14ac:dyDescent="0.25">
      <c r="A398" t="s">
        <v>2412</v>
      </c>
      <c r="B398" t="s">
        <v>1706</v>
      </c>
      <c r="C398">
        <v>1490.6988908399992</v>
      </c>
      <c r="D398">
        <v>153</v>
      </c>
    </row>
    <row r="399" spans="1:4" x14ac:dyDescent="0.25">
      <c r="A399" t="s">
        <v>2412</v>
      </c>
      <c r="B399" t="s">
        <v>1815</v>
      </c>
      <c r="C399">
        <v>1371.5944005200006</v>
      </c>
      <c r="D399">
        <v>182</v>
      </c>
    </row>
    <row r="400" spans="1:4" x14ac:dyDescent="0.25">
      <c r="A400" t="s">
        <v>2412</v>
      </c>
      <c r="B400" t="s">
        <v>1816</v>
      </c>
      <c r="C400">
        <v>1225.2525636700002</v>
      </c>
      <c r="D400">
        <v>171</v>
      </c>
    </row>
    <row r="401" spans="1:4" x14ac:dyDescent="0.25">
      <c r="A401" t="s">
        <v>2412</v>
      </c>
      <c r="B401" t="s">
        <v>1827</v>
      </c>
      <c r="C401">
        <v>2215.1708209800013</v>
      </c>
      <c r="D401">
        <v>234</v>
      </c>
    </row>
    <row r="402" spans="1:4" x14ac:dyDescent="0.25">
      <c r="A402" t="s">
        <v>2412</v>
      </c>
      <c r="B402" t="s">
        <v>1828</v>
      </c>
      <c r="C402">
        <v>1490.6988908399992</v>
      </c>
      <c r="D402">
        <v>153</v>
      </c>
    </row>
    <row r="403" spans="1:4" x14ac:dyDescent="0.25">
      <c r="A403" t="s">
        <v>2412</v>
      </c>
      <c r="B403" t="s">
        <v>1834</v>
      </c>
      <c r="C403">
        <v>1371.5944005200006</v>
      </c>
      <c r="D403">
        <v>182</v>
      </c>
    </row>
    <row r="404" spans="1:4" x14ac:dyDescent="0.25">
      <c r="A404" t="s">
        <v>2412</v>
      </c>
      <c r="B404" t="s">
        <v>1835</v>
      </c>
      <c r="C404">
        <v>1225.2525636700002</v>
      </c>
      <c r="D404">
        <v>171</v>
      </c>
    </row>
    <row r="405" spans="1:4" x14ac:dyDescent="0.25">
      <c r="A405" t="s">
        <v>2412</v>
      </c>
      <c r="B405" t="s">
        <v>1838</v>
      </c>
      <c r="C405">
        <v>438.10045757999984</v>
      </c>
      <c r="D405">
        <v>21</v>
      </c>
    </row>
    <row r="406" spans="1:4" x14ac:dyDescent="0.25">
      <c r="A406" t="s">
        <v>2412</v>
      </c>
      <c r="B406" t="s">
        <v>2007</v>
      </c>
      <c r="C406">
        <v>895.69390032000035</v>
      </c>
      <c r="D406">
        <v>123</v>
      </c>
    </row>
    <row r="407" spans="1:4" x14ac:dyDescent="0.25">
      <c r="A407" t="s">
        <v>2412</v>
      </c>
      <c r="B407" t="s">
        <v>2008</v>
      </c>
      <c r="C407">
        <v>764.66810584999985</v>
      </c>
      <c r="D407">
        <v>103</v>
      </c>
    </row>
    <row r="408" spans="1:4" x14ac:dyDescent="0.25">
      <c r="A408" t="s">
        <v>2412</v>
      </c>
      <c r="B408" t="s">
        <v>2301</v>
      </c>
      <c r="C408">
        <v>1133.9651761399996</v>
      </c>
      <c r="D408">
        <v>92</v>
      </c>
    </row>
    <row r="409" spans="1:4" x14ac:dyDescent="0.25">
      <c r="A409" t="s">
        <v>2412</v>
      </c>
      <c r="B409" t="s">
        <v>2302</v>
      </c>
      <c r="C409">
        <v>39.865280619999993</v>
      </c>
      <c r="D409">
        <v>7</v>
      </c>
    </row>
    <row r="410" spans="1:4" x14ac:dyDescent="0.25">
      <c r="A410" t="s">
        <v>2412</v>
      </c>
      <c r="B410" t="s">
        <v>1839</v>
      </c>
      <c r="C410">
        <v>61.010891369999996</v>
      </c>
      <c r="D410">
        <v>13</v>
      </c>
    </row>
    <row r="411" spans="1:4" x14ac:dyDescent="0.25">
      <c r="A411" t="s">
        <v>2412</v>
      </c>
      <c r="B411" t="s">
        <v>1840</v>
      </c>
      <c r="C411">
        <v>88.153978449999983</v>
      </c>
      <c r="D411">
        <v>12</v>
      </c>
    </row>
    <row r="412" spans="1:4" x14ac:dyDescent="0.25">
      <c r="A412" t="s">
        <v>2412</v>
      </c>
      <c r="B412" t="s">
        <v>1841</v>
      </c>
      <c r="C412">
        <v>377.21117792999996</v>
      </c>
      <c r="D412">
        <v>36</v>
      </c>
    </row>
    <row r="413" spans="1:4" x14ac:dyDescent="0.25">
      <c r="A413" t="s">
        <v>2412</v>
      </c>
      <c r="B413" t="s">
        <v>1842</v>
      </c>
      <c r="C413">
        <v>213.17730913000003</v>
      </c>
      <c r="D413">
        <v>45</v>
      </c>
    </row>
    <row r="414" spans="1:4" x14ac:dyDescent="0.25">
      <c r="A414" t="s">
        <v>2412</v>
      </c>
      <c r="B414" t="s">
        <v>2003</v>
      </c>
      <c r="C414">
        <v>257.73269866000004</v>
      </c>
      <c r="D414">
        <v>42</v>
      </c>
    </row>
    <row r="415" spans="1:4" x14ac:dyDescent="0.25">
      <c r="A415" t="s">
        <v>2412</v>
      </c>
      <c r="B415" t="s">
        <v>2004</v>
      </c>
      <c r="C415">
        <v>313.47652590000001</v>
      </c>
      <c r="D415">
        <v>40</v>
      </c>
    </row>
    <row r="416" spans="1:4" x14ac:dyDescent="0.25">
      <c r="A416" t="s">
        <v>2412</v>
      </c>
      <c r="B416" t="s">
        <v>2005</v>
      </c>
      <c r="C416">
        <v>263.80564473999999</v>
      </c>
      <c r="D416">
        <v>38</v>
      </c>
    </row>
    <row r="417" spans="1:5" x14ac:dyDescent="0.25">
      <c r="A417" t="s">
        <v>2412</v>
      </c>
      <c r="B417" t="s">
        <v>2006</v>
      </c>
      <c r="C417">
        <v>1455.8555293200002</v>
      </c>
      <c r="D417">
        <v>168</v>
      </c>
    </row>
    <row r="418" spans="1:5" x14ac:dyDescent="0.25">
      <c r="A418" t="s">
        <v>2412</v>
      </c>
      <c r="B418" t="s">
        <v>2009</v>
      </c>
      <c r="C418">
        <v>1437.5339644200001</v>
      </c>
      <c r="D418">
        <v>134</v>
      </c>
    </row>
    <row r="419" spans="1:5" x14ac:dyDescent="0.25">
      <c r="A419" t="s">
        <v>2412</v>
      </c>
      <c r="B419" t="s">
        <v>2010</v>
      </c>
      <c r="C419">
        <v>4865.1827115900032</v>
      </c>
      <c r="D419">
        <v>606</v>
      </c>
    </row>
    <row r="420" spans="1:5" x14ac:dyDescent="0.25">
      <c r="A420" t="s">
        <v>2412</v>
      </c>
      <c r="B420" t="s">
        <v>2016</v>
      </c>
      <c r="D420">
        <v>261.56172328421275</v>
      </c>
    </row>
    <row r="421" spans="1:5" x14ac:dyDescent="0.25">
      <c r="A421" t="s">
        <v>2412</v>
      </c>
      <c r="B421" t="s">
        <v>2026</v>
      </c>
      <c r="D421">
        <v>1.3392762271152601</v>
      </c>
    </row>
    <row r="422" spans="1:5" x14ac:dyDescent="0.25">
      <c r="A422" t="s">
        <v>2412</v>
      </c>
      <c r="B422" t="s">
        <v>2028</v>
      </c>
      <c r="D422">
        <v>153.04788327658068</v>
      </c>
    </row>
    <row r="423" spans="1:5" x14ac:dyDescent="0.25">
      <c r="A423" t="s">
        <v>2412</v>
      </c>
      <c r="B423" t="s">
        <v>2017</v>
      </c>
      <c r="D423">
        <v>1082.7043862539604</v>
      </c>
    </row>
    <row r="424" spans="1:5" x14ac:dyDescent="0.25">
      <c r="A424" t="s">
        <v>2412</v>
      </c>
      <c r="B424" t="s">
        <v>2018</v>
      </c>
      <c r="D424">
        <v>11.308766691439779</v>
      </c>
    </row>
    <row r="425" spans="1:5" x14ac:dyDescent="0.25">
      <c r="A425" t="s">
        <v>2412</v>
      </c>
      <c r="B425" t="s">
        <v>2020</v>
      </c>
      <c r="D425">
        <v>1089.4037039814732</v>
      </c>
    </row>
    <row r="426" spans="1:5" x14ac:dyDescent="0.25">
      <c r="A426" t="s">
        <v>2412</v>
      </c>
      <c r="B426" t="s">
        <v>2021</v>
      </c>
      <c r="D426">
        <v>14923.710884879143</v>
      </c>
    </row>
    <row r="427" spans="1:5" x14ac:dyDescent="0.25">
      <c r="A427" t="s">
        <v>2412</v>
      </c>
      <c r="B427" t="s">
        <v>2022</v>
      </c>
      <c r="D427">
        <v>9.7237854766602003E-2</v>
      </c>
    </row>
    <row r="428" spans="1:5" x14ac:dyDescent="0.25">
      <c r="A428" t="s">
        <v>2412</v>
      </c>
      <c r="B428" t="s">
        <v>2024</v>
      </c>
      <c r="D428">
        <v>128.39866246892032</v>
      </c>
    </row>
    <row r="429" spans="1:5" x14ac:dyDescent="0.25">
      <c r="A429" t="s">
        <v>2413</v>
      </c>
      <c r="B429" t="s">
        <v>1412</v>
      </c>
      <c r="C429">
        <v>0.51452771809551523</v>
      </c>
      <c r="D429">
        <v>0.28453885016289299</v>
      </c>
      <c r="E429">
        <v>0.47815614522161265</v>
      </c>
    </row>
    <row r="430" spans="1:5" x14ac:dyDescent="0.25">
      <c r="A430" t="s">
        <v>2413</v>
      </c>
      <c r="B430" t="s">
        <v>1413</v>
      </c>
      <c r="C430">
        <v>3.4994874563970754E-2</v>
      </c>
      <c r="D430">
        <v>8.8693208487495288E-4</v>
      </c>
      <c r="E430">
        <v>2.9600876469155372E-2</v>
      </c>
    </row>
    <row r="431" spans="1:5" x14ac:dyDescent="0.25">
      <c r="A431" t="s">
        <v>2413</v>
      </c>
      <c r="B431" t="s">
        <v>1414</v>
      </c>
      <c r="C431">
        <v>0.45047740734051411</v>
      </c>
      <c r="D431">
        <v>0.71457421775223207</v>
      </c>
      <c r="E431">
        <v>0.49224297830923208</v>
      </c>
    </row>
    <row r="432" spans="1:5" x14ac:dyDescent="0.25">
      <c r="A432" t="s">
        <v>2413</v>
      </c>
      <c r="B432" t="s">
        <v>1501</v>
      </c>
      <c r="C432">
        <v>0.28780940090607177</v>
      </c>
    </row>
    <row r="433" spans="1:5" x14ac:dyDescent="0.25">
      <c r="A433" t="s">
        <v>2413</v>
      </c>
      <c r="B433" t="s">
        <v>1505</v>
      </c>
      <c r="C433">
        <v>1.2311186872861275E-2</v>
      </c>
    </row>
    <row r="434" spans="1:5" x14ac:dyDescent="0.25">
      <c r="A434" t="s">
        <v>2413</v>
      </c>
      <c r="B434" t="s">
        <v>1810</v>
      </c>
      <c r="C434">
        <v>9.4057615337586019E-3</v>
      </c>
    </row>
    <row r="435" spans="1:5" x14ac:dyDescent="0.25">
      <c r="A435" t="s">
        <v>2413</v>
      </c>
      <c r="B435" t="s">
        <v>1269</v>
      </c>
      <c r="C435">
        <v>164748.62170863111</v>
      </c>
      <c r="D435">
        <v>49476</v>
      </c>
    </row>
    <row r="436" spans="1:5" x14ac:dyDescent="0.25">
      <c r="A436" t="s">
        <v>2413</v>
      </c>
      <c r="B436" t="s">
        <v>1272</v>
      </c>
      <c r="C436">
        <v>1721.7375249799993</v>
      </c>
      <c r="D436">
        <v>255</v>
      </c>
    </row>
    <row r="437" spans="1:5" x14ac:dyDescent="0.25">
      <c r="A437" t="s">
        <v>2413</v>
      </c>
      <c r="B437" t="s">
        <v>1278</v>
      </c>
      <c r="C437">
        <v>140143.91632079927</v>
      </c>
    </row>
    <row r="438" spans="1:5" x14ac:dyDescent="0.25">
      <c r="A438" t="s">
        <v>2413</v>
      </c>
      <c r="B438" t="s">
        <v>1279</v>
      </c>
      <c r="C438">
        <v>26326.442912809951</v>
      </c>
    </row>
    <row r="439" spans="1:5" x14ac:dyDescent="0.25">
      <c r="A439" t="s">
        <v>2413</v>
      </c>
      <c r="B439" t="s">
        <v>1300</v>
      </c>
      <c r="C439">
        <v>47815</v>
      </c>
      <c r="D439">
        <v>1916</v>
      </c>
    </row>
    <row r="440" spans="1:5" x14ac:dyDescent="0.25">
      <c r="A440" t="s">
        <v>2413</v>
      </c>
      <c r="B440" t="s">
        <v>1307</v>
      </c>
      <c r="C440">
        <v>3.1849390422076823E-2</v>
      </c>
      <c r="D440">
        <v>0.15084225540009122</v>
      </c>
      <c r="E440">
        <v>3.0590494367911933E-2</v>
      </c>
    </row>
    <row r="441" spans="1:5" x14ac:dyDescent="0.25">
      <c r="A441" t="s">
        <v>2413</v>
      </c>
      <c r="B441" t="s">
        <v>1321</v>
      </c>
      <c r="C441">
        <v>1</v>
      </c>
      <c r="D441">
        <v>1</v>
      </c>
      <c r="E441">
        <v>1</v>
      </c>
    </row>
    <row r="442" spans="1:5" x14ac:dyDescent="0.25">
      <c r="A442" t="s">
        <v>2413</v>
      </c>
      <c r="B442" t="s">
        <v>1358</v>
      </c>
      <c r="C442">
        <v>0.31332885025907209</v>
      </c>
      <c r="D442">
        <v>0.38917756725594843</v>
      </c>
      <c r="E442">
        <v>0.32532394011903915</v>
      </c>
    </row>
    <row r="443" spans="1:5" x14ac:dyDescent="0.25">
      <c r="A443" t="s">
        <v>2413</v>
      </c>
      <c r="B443" t="s">
        <v>1359</v>
      </c>
      <c r="C443">
        <v>0.10231710629519289</v>
      </c>
      <c r="D443">
        <v>7.6526658251263147E-2</v>
      </c>
      <c r="E443">
        <v>9.8238477755853343E-2</v>
      </c>
    </row>
    <row r="444" spans="1:5" x14ac:dyDescent="0.25">
      <c r="A444" t="s">
        <v>2413</v>
      </c>
      <c r="B444" t="s">
        <v>1360</v>
      </c>
      <c r="C444">
        <v>0.11358997500583884</v>
      </c>
      <c r="D444">
        <v>9.3457751715588039E-2</v>
      </c>
      <c r="E444">
        <v>0.11040616601065932</v>
      </c>
    </row>
    <row r="445" spans="1:5" x14ac:dyDescent="0.25">
      <c r="A445" t="s">
        <v>2413</v>
      </c>
      <c r="B445" t="s">
        <v>1361</v>
      </c>
      <c r="C445">
        <v>0.3010988759118699</v>
      </c>
      <c r="D445">
        <v>0.24451433939705425</v>
      </c>
      <c r="E445">
        <v>0.29215031848000517</v>
      </c>
    </row>
    <row r="446" spans="1:5" x14ac:dyDescent="0.25">
      <c r="A446" t="s">
        <v>2413</v>
      </c>
      <c r="B446" t="s">
        <v>1362</v>
      </c>
      <c r="C446">
        <v>0.16966519252802625</v>
      </c>
      <c r="D446">
        <v>0.19632368338014611</v>
      </c>
      <c r="E446">
        <v>0.17388109763444298</v>
      </c>
    </row>
    <row r="447" spans="1:5" x14ac:dyDescent="0.25">
      <c r="A447" t="s">
        <v>2413</v>
      </c>
      <c r="B447" t="s">
        <v>1408</v>
      </c>
    </row>
    <row r="448" spans="1:5" x14ac:dyDescent="0.25">
      <c r="A448" t="s">
        <v>2413</v>
      </c>
      <c r="B448" t="s">
        <v>1417</v>
      </c>
      <c r="C448">
        <v>0.62556927311626853</v>
      </c>
      <c r="D448">
        <v>0.53885423901370599</v>
      </c>
      <c r="E448">
        <v>0.61185573032406559</v>
      </c>
    </row>
    <row r="449" spans="1:5" x14ac:dyDescent="0.25">
      <c r="A449" t="s">
        <v>2413</v>
      </c>
      <c r="B449" t="s">
        <v>1418</v>
      </c>
      <c r="C449">
        <v>0.37443072688373141</v>
      </c>
      <c r="D449">
        <v>0.4611457609862939</v>
      </c>
      <c r="E449">
        <v>0.38814426967593429</v>
      </c>
    </row>
    <row r="450" spans="1:5" x14ac:dyDescent="0.25">
      <c r="A450" t="s">
        <v>2413</v>
      </c>
      <c r="B450" t="s">
        <v>1426</v>
      </c>
      <c r="C450">
        <v>0.15907890688338894</v>
      </c>
      <c r="D450">
        <v>0.14699010489970363</v>
      </c>
      <c r="E450">
        <v>0.1571671241685986</v>
      </c>
    </row>
    <row r="451" spans="1:5" x14ac:dyDescent="0.25">
      <c r="A451" t="s">
        <v>2413</v>
      </c>
      <c r="B451" t="s">
        <v>1427</v>
      </c>
      <c r="C451">
        <v>4.2231163427545688E-2</v>
      </c>
      <c r="D451">
        <v>8.2940415396093398E-2</v>
      </c>
      <c r="E451">
        <v>4.8669125133804739E-2</v>
      </c>
    </row>
    <row r="452" spans="1:5" x14ac:dyDescent="0.25">
      <c r="A452" t="s">
        <v>2413</v>
      </c>
      <c r="B452" t="s">
        <v>1428</v>
      </c>
      <c r="C452">
        <v>9.9156711064577976E-2</v>
      </c>
      <c r="D452">
        <v>0.15526166838517713</v>
      </c>
      <c r="E452">
        <v>0.10802942547948254</v>
      </c>
    </row>
    <row r="453" spans="1:5" x14ac:dyDescent="0.25">
      <c r="A453" t="s">
        <v>2413</v>
      </c>
      <c r="B453" t="s">
        <v>1429</v>
      </c>
      <c r="C453">
        <v>0.12425949319132472</v>
      </c>
      <c r="D453">
        <v>9.7927295638772116E-2</v>
      </c>
      <c r="E453">
        <v>0.12009518971515279</v>
      </c>
    </row>
    <row r="454" spans="1:5" x14ac:dyDescent="0.25">
      <c r="A454" t="s">
        <v>2413</v>
      </c>
      <c r="B454" t="s">
        <v>1430</v>
      </c>
      <c r="C454">
        <v>0.57527372543316257</v>
      </c>
      <c r="D454">
        <v>0.51688051568025373</v>
      </c>
      <c r="E454">
        <v>0.56603913550296125</v>
      </c>
    </row>
    <row r="455" spans="1:5" x14ac:dyDescent="0.25">
      <c r="A455" t="s">
        <v>2413</v>
      </c>
      <c r="B455" t="s">
        <v>1431</v>
      </c>
      <c r="C455">
        <v>9.0277272800334243E-4</v>
      </c>
      <c r="D455">
        <v>1.4026459260864358E-4</v>
      </c>
      <c r="E455">
        <v>7.8218593411740205E-4</v>
      </c>
    </row>
    <row r="456" spans="1:5" x14ac:dyDescent="0.25">
      <c r="A456" t="s">
        <v>2413</v>
      </c>
      <c r="B456" t="s">
        <v>1433</v>
      </c>
      <c r="C456">
        <v>29087.400033679758</v>
      </c>
      <c r="D456">
        <v>24223</v>
      </c>
    </row>
    <row r="457" spans="1:5" x14ac:dyDescent="0.25">
      <c r="A457" t="s">
        <v>2413</v>
      </c>
      <c r="B457" t="s">
        <v>1434</v>
      </c>
      <c r="C457">
        <v>60418.524263249659</v>
      </c>
      <c r="D457">
        <v>21013</v>
      </c>
    </row>
    <row r="458" spans="1:5" x14ac:dyDescent="0.25">
      <c r="A458" t="s">
        <v>2413</v>
      </c>
      <c r="B458" t="s">
        <v>1435</v>
      </c>
      <c r="C458">
        <v>16784.972836229947</v>
      </c>
      <c r="D458">
        <v>2074</v>
      </c>
    </row>
    <row r="459" spans="1:5" x14ac:dyDescent="0.25">
      <c r="A459" t="s">
        <v>2413</v>
      </c>
      <c r="B459" t="s">
        <v>1436</v>
      </c>
      <c r="C459">
        <v>9684.5591798199985</v>
      </c>
      <c r="D459">
        <v>304</v>
      </c>
    </row>
    <row r="460" spans="1:5" x14ac:dyDescent="0.25">
      <c r="A460" t="s">
        <v>2413</v>
      </c>
      <c r="B460" t="s">
        <v>1437</v>
      </c>
      <c r="C460">
        <v>8546.8720138499975</v>
      </c>
      <c r="D460">
        <v>122</v>
      </c>
    </row>
    <row r="461" spans="1:5" x14ac:dyDescent="0.25">
      <c r="A461" t="s">
        <v>2413</v>
      </c>
      <c r="B461" t="s">
        <v>1438</v>
      </c>
      <c r="C461">
        <v>15621.587993969993</v>
      </c>
      <c r="D461">
        <v>79</v>
      </c>
    </row>
    <row r="462" spans="1:5" x14ac:dyDescent="0.25">
      <c r="A462" t="s">
        <v>2413</v>
      </c>
      <c r="B462" t="s">
        <v>1477</v>
      </c>
      <c r="C462">
        <v>0.60538208479042033</v>
      </c>
    </row>
    <row r="463" spans="1:5" x14ac:dyDescent="0.25">
      <c r="A463" t="s">
        <v>2413</v>
      </c>
      <c r="B463" t="s">
        <v>1478</v>
      </c>
      <c r="C463">
        <v>95221.132023657177</v>
      </c>
    </row>
    <row r="464" spans="1:5" x14ac:dyDescent="0.25">
      <c r="A464" t="s">
        <v>2413</v>
      </c>
      <c r="B464" t="s">
        <v>1479</v>
      </c>
      <c r="C464">
        <v>18574.327706381053</v>
      </c>
    </row>
    <row r="465" spans="1:4" x14ac:dyDescent="0.25">
      <c r="A465" t="s">
        <v>2413</v>
      </c>
      <c r="B465" t="s">
        <v>1480</v>
      </c>
      <c r="C465">
        <v>14279.721069049168</v>
      </c>
    </row>
    <row r="466" spans="1:4" x14ac:dyDescent="0.25">
      <c r="A466" t="s">
        <v>2413</v>
      </c>
      <c r="B466" t="s">
        <v>1481</v>
      </c>
      <c r="C466">
        <v>7323.7434177558525</v>
      </c>
    </row>
    <row r="467" spans="1:4" x14ac:dyDescent="0.25">
      <c r="A467" t="s">
        <v>2413</v>
      </c>
      <c r="B467" t="s">
        <v>1482</v>
      </c>
      <c r="C467">
        <v>3546.2128867768884</v>
      </c>
    </row>
    <row r="468" spans="1:4" x14ac:dyDescent="0.25">
      <c r="A468" t="s">
        <v>2413</v>
      </c>
      <c r="B468" t="s">
        <v>1483</v>
      </c>
      <c r="C468">
        <v>515.36970586794394</v>
      </c>
    </row>
    <row r="469" spans="1:4" x14ac:dyDescent="0.25">
      <c r="A469" t="s">
        <v>2413</v>
      </c>
      <c r="B469" t="s">
        <v>1484</v>
      </c>
      <c r="C469">
        <v>201.33387796557915</v>
      </c>
    </row>
    <row r="470" spans="1:4" x14ac:dyDescent="0.25">
      <c r="A470" t="s">
        <v>2413</v>
      </c>
      <c r="B470" t="s">
        <v>1485</v>
      </c>
      <c r="C470">
        <v>476.50813832515297</v>
      </c>
    </row>
    <row r="471" spans="1:4" x14ac:dyDescent="0.25">
      <c r="A471" t="s">
        <v>2413</v>
      </c>
      <c r="B471" t="s">
        <v>1496</v>
      </c>
      <c r="C471">
        <v>0.67732297795356811</v>
      </c>
    </row>
    <row r="472" spans="1:4" x14ac:dyDescent="0.25">
      <c r="A472" t="s">
        <v>2413</v>
      </c>
      <c r="B472" t="s">
        <v>1497</v>
      </c>
      <c r="C472">
        <v>3.0775172308780976E-3</v>
      </c>
    </row>
    <row r="473" spans="1:4" x14ac:dyDescent="0.25">
      <c r="A473" t="s">
        <v>2413</v>
      </c>
      <c r="B473" t="s">
        <v>1499</v>
      </c>
      <c r="C473">
        <v>1.9478917036620875E-2</v>
      </c>
    </row>
    <row r="474" spans="1:4" x14ac:dyDescent="0.25">
      <c r="A474" t="s">
        <v>2413</v>
      </c>
      <c r="B474" t="s">
        <v>1518</v>
      </c>
      <c r="C474">
        <v>78737.29345382929</v>
      </c>
      <c r="D474">
        <v>22005</v>
      </c>
    </row>
    <row r="475" spans="1:4" x14ac:dyDescent="0.25">
      <c r="A475" t="s">
        <v>2413</v>
      </c>
      <c r="B475" t="s">
        <v>1527</v>
      </c>
      <c r="C475">
        <v>209.89403339000003</v>
      </c>
      <c r="D475">
        <v>23</v>
      </c>
    </row>
    <row r="476" spans="1:4" x14ac:dyDescent="0.25">
      <c r="A476" t="s">
        <v>2413</v>
      </c>
      <c r="B476" t="s">
        <v>1528</v>
      </c>
      <c r="C476">
        <v>151.64662859000001</v>
      </c>
      <c r="D476">
        <v>13</v>
      </c>
    </row>
    <row r="477" spans="1:4" x14ac:dyDescent="0.25">
      <c r="A477" t="s">
        <v>2413</v>
      </c>
      <c r="B477" t="s">
        <v>1529</v>
      </c>
      <c r="C477">
        <v>177.66000946999998</v>
      </c>
      <c r="D477">
        <v>7</v>
      </c>
    </row>
    <row r="478" spans="1:4" x14ac:dyDescent="0.25">
      <c r="A478" t="s">
        <v>2413</v>
      </c>
      <c r="B478" t="s">
        <v>1535</v>
      </c>
      <c r="C478">
        <v>436.79252171000002</v>
      </c>
      <c r="D478">
        <v>16</v>
      </c>
    </row>
    <row r="479" spans="1:4" x14ac:dyDescent="0.25">
      <c r="A479" t="s">
        <v>2413</v>
      </c>
      <c r="B479" t="s">
        <v>1519</v>
      </c>
      <c r="C479">
        <v>27392.125422589881</v>
      </c>
      <c r="D479">
        <v>10784</v>
      </c>
    </row>
    <row r="480" spans="1:4" x14ac:dyDescent="0.25">
      <c r="A480" t="s">
        <v>2413</v>
      </c>
      <c r="B480" t="s">
        <v>1520</v>
      </c>
      <c r="C480">
        <v>453.43228085000015</v>
      </c>
      <c r="D480">
        <v>84</v>
      </c>
    </row>
    <row r="481" spans="1:4" x14ac:dyDescent="0.25">
      <c r="A481" t="s">
        <v>2413</v>
      </c>
      <c r="B481" t="s">
        <v>1521</v>
      </c>
      <c r="C481">
        <v>196.00417718999995</v>
      </c>
      <c r="D481">
        <v>34</v>
      </c>
    </row>
    <row r="482" spans="1:4" x14ac:dyDescent="0.25">
      <c r="A482" t="s">
        <v>2413</v>
      </c>
      <c r="B482" t="s">
        <v>1522</v>
      </c>
      <c r="C482">
        <v>95.96494872000001</v>
      </c>
      <c r="D482">
        <v>15</v>
      </c>
    </row>
    <row r="483" spans="1:4" x14ac:dyDescent="0.25">
      <c r="A483" t="s">
        <v>2413</v>
      </c>
      <c r="B483" t="s">
        <v>1523</v>
      </c>
      <c r="C483">
        <v>0.34292506</v>
      </c>
      <c r="D483">
        <v>2</v>
      </c>
    </row>
    <row r="484" spans="1:4" x14ac:dyDescent="0.25">
      <c r="A484" t="s">
        <v>2413</v>
      </c>
      <c r="B484" t="s">
        <v>1525</v>
      </c>
      <c r="C484">
        <v>20238.676384809973</v>
      </c>
      <c r="D484">
        <v>4681</v>
      </c>
    </row>
    <row r="485" spans="1:4" x14ac:dyDescent="0.25">
      <c r="A485" t="s">
        <v>2413</v>
      </c>
      <c r="B485" t="s">
        <v>1526</v>
      </c>
      <c r="C485">
        <v>12054.083534589974</v>
      </c>
      <c r="D485">
        <v>5835</v>
      </c>
    </row>
    <row r="486" spans="1:4" x14ac:dyDescent="0.25">
      <c r="A486" t="s">
        <v>2413</v>
      </c>
      <c r="B486" t="s">
        <v>1540</v>
      </c>
      <c r="C486">
        <v>78737.29345382929</v>
      </c>
      <c r="D486">
        <v>22005</v>
      </c>
    </row>
    <row r="487" spans="1:4" x14ac:dyDescent="0.25">
      <c r="A487" t="s">
        <v>2413</v>
      </c>
      <c r="B487" t="s">
        <v>1549</v>
      </c>
      <c r="C487">
        <v>209.89403339000003</v>
      </c>
      <c r="D487">
        <v>23</v>
      </c>
    </row>
    <row r="488" spans="1:4" x14ac:dyDescent="0.25">
      <c r="A488" t="s">
        <v>2413</v>
      </c>
      <c r="B488" t="s">
        <v>1703</v>
      </c>
      <c r="C488">
        <v>151.64662859000001</v>
      </c>
      <c r="D488">
        <v>13</v>
      </c>
    </row>
    <row r="489" spans="1:4" x14ac:dyDescent="0.25">
      <c r="A489" t="s">
        <v>2413</v>
      </c>
      <c r="B489" t="s">
        <v>1719</v>
      </c>
      <c r="C489">
        <v>177.66000946999998</v>
      </c>
      <c r="D489">
        <v>7</v>
      </c>
    </row>
    <row r="490" spans="1:4" x14ac:dyDescent="0.25">
      <c r="A490" t="s">
        <v>2413</v>
      </c>
      <c r="B490" t="s">
        <v>1725</v>
      </c>
      <c r="C490">
        <v>436.79252171000002</v>
      </c>
      <c r="D490">
        <v>16</v>
      </c>
    </row>
    <row r="491" spans="1:4" x14ac:dyDescent="0.25">
      <c r="A491" t="s">
        <v>2413</v>
      </c>
      <c r="B491" t="s">
        <v>1541</v>
      </c>
      <c r="C491">
        <v>27392.125422589881</v>
      </c>
      <c r="D491">
        <v>10784</v>
      </c>
    </row>
    <row r="492" spans="1:4" x14ac:dyDescent="0.25">
      <c r="A492" t="s">
        <v>2413</v>
      </c>
      <c r="B492" t="s">
        <v>1542</v>
      </c>
      <c r="C492">
        <v>453.43228085000015</v>
      </c>
      <c r="D492">
        <v>84</v>
      </c>
    </row>
    <row r="493" spans="1:4" x14ac:dyDescent="0.25">
      <c r="A493" t="s">
        <v>2413</v>
      </c>
      <c r="B493" t="s">
        <v>1543</v>
      </c>
      <c r="C493">
        <v>196.00417718999995</v>
      </c>
      <c r="D493">
        <v>34</v>
      </c>
    </row>
    <row r="494" spans="1:4" x14ac:dyDescent="0.25">
      <c r="A494" t="s">
        <v>2413</v>
      </c>
      <c r="B494" t="s">
        <v>1544</v>
      </c>
      <c r="C494">
        <v>95.96494872000001</v>
      </c>
      <c r="D494">
        <v>15</v>
      </c>
    </row>
    <row r="495" spans="1:4" x14ac:dyDescent="0.25">
      <c r="A495" t="s">
        <v>2413</v>
      </c>
      <c r="B495" t="s">
        <v>1545</v>
      </c>
      <c r="C495">
        <v>0.34292506</v>
      </c>
      <c r="D495">
        <v>2</v>
      </c>
    </row>
    <row r="496" spans="1:4" x14ac:dyDescent="0.25">
      <c r="A496" t="s">
        <v>2413</v>
      </c>
      <c r="B496" t="s">
        <v>1547</v>
      </c>
      <c r="C496">
        <v>20238.676384809973</v>
      </c>
      <c r="D496">
        <v>4681</v>
      </c>
    </row>
    <row r="497" spans="1:4" x14ac:dyDescent="0.25">
      <c r="A497" t="s">
        <v>2413</v>
      </c>
      <c r="B497" t="s">
        <v>1548</v>
      </c>
      <c r="C497">
        <v>12054.083534589974</v>
      </c>
      <c r="D497">
        <v>5835</v>
      </c>
    </row>
    <row r="498" spans="1:4" x14ac:dyDescent="0.25">
      <c r="A498" t="s">
        <v>2413</v>
      </c>
      <c r="B498" t="s">
        <v>1551</v>
      </c>
      <c r="C498">
        <v>4796.2777743800034</v>
      </c>
      <c r="D498">
        <v>1459</v>
      </c>
    </row>
    <row r="499" spans="1:4" x14ac:dyDescent="0.25">
      <c r="A499" t="s">
        <v>2413</v>
      </c>
      <c r="B499" t="s">
        <v>1733</v>
      </c>
      <c r="C499">
        <v>16983.03373778997</v>
      </c>
      <c r="D499">
        <v>6723</v>
      </c>
    </row>
    <row r="500" spans="1:4" x14ac:dyDescent="0.25">
      <c r="A500" t="s">
        <v>2413</v>
      </c>
      <c r="B500" t="s">
        <v>1734</v>
      </c>
      <c r="C500">
        <v>37806.652166509892</v>
      </c>
      <c r="D500">
        <v>10960</v>
      </c>
    </row>
    <row r="501" spans="1:4" x14ac:dyDescent="0.25">
      <c r="A501" t="s">
        <v>2413</v>
      </c>
      <c r="B501" t="s">
        <v>2287</v>
      </c>
      <c r="C501">
        <v>33884.015120980112</v>
      </c>
      <c r="D501">
        <v>6906</v>
      </c>
    </row>
    <row r="502" spans="1:4" x14ac:dyDescent="0.25">
      <c r="A502" t="s">
        <v>2413</v>
      </c>
      <c r="B502" t="s">
        <v>2288</v>
      </c>
      <c r="C502">
        <v>1376.01668247</v>
      </c>
      <c r="D502">
        <v>47</v>
      </c>
    </row>
    <row r="503" spans="1:4" x14ac:dyDescent="0.25">
      <c r="A503" t="s">
        <v>2413</v>
      </c>
      <c r="B503" t="s">
        <v>1552</v>
      </c>
      <c r="C503">
        <v>2621.022795179998</v>
      </c>
      <c r="D503">
        <v>870</v>
      </c>
    </row>
    <row r="504" spans="1:4" x14ac:dyDescent="0.25">
      <c r="A504" t="s">
        <v>2413</v>
      </c>
      <c r="B504" t="s">
        <v>1553</v>
      </c>
      <c r="C504">
        <v>2421.0355535000003</v>
      </c>
      <c r="D504">
        <v>557</v>
      </c>
    </row>
    <row r="505" spans="1:4" x14ac:dyDescent="0.25">
      <c r="A505" t="s">
        <v>2413</v>
      </c>
      <c r="B505" t="s">
        <v>1554</v>
      </c>
      <c r="C505">
        <v>3908.5958947699996</v>
      </c>
      <c r="D505">
        <v>945</v>
      </c>
    </row>
    <row r="506" spans="1:4" x14ac:dyDescent="0.25">
      <c r="A506" t="s">
        <v>2413</v>
      </c>
      <c r="B506" t="s">
        <v>1555</v>
      </c>
      <c r="C506">
        <v>3832.947945110006</v>
      </c>
      <c r="D506">
        <v>1570</v>
      </c>
    </row>
    <row r="507" spans="1:4" x14ac:dyDescent="0.25">
      <c r="A507" t="s">
        <v>2413</v>
      </c>
      <c r="B507" t="s">
        <v>1556</v>
      </c>
      <c r="C507">
        <v>3337.4952521500072</v>
      </c>
      <c r="D507">
        <v>1802</v>
      </c>
    </row>
    <row r="508" spans="1:4" x14ac:dyDescent="0.25">
      <c r="A508" t="s">
        <v>2413</v>
      </c>
      <c r="B508" t="s">
        <v>1645</v>
      </c>
      <c r="C508">
        <v>3261.8245347899974</v>
      </c>
      <c r="D508">
        <v>833</v>
      </c>
    </row>
    <row r="509" spans="1:4" x14ac:dyDescent="0.25">
      <c r="A509" t="s">
        <v>2413</v>
      </c>
      <c r="B509" t="s">
        <v>1646</v>
      </c>
      <c r="C509">
        <v>3823.4133060100035</v>
      </c>
      <c r="D509">
        <v>1314</v>
      </c>
    </row>
    <row r="510" spans="1:4" x14ac:dyDescent="0.25">
      <c r="A510" t="s">
        <v>2413</v>
      </c>
      <c r="B510" t="s">
        <v>1732</v>
      </c>
      <c r="C510">
        <v>22091.585557159942</v>
      </c>
      <c r="D510">
        <v>9513</v>
      </c>
    </row>
    <row r="511" spans="1:4" x14ac:dyDescent="0.25">
      <c r="A511" t="s">
        <v>2413</v>
      </c>
      <c r="B511" t="s">
        <v>1647</v>
      </c>
      <c r="C511">
        <v>71500.643372089398</v>
      </c>
      <c r="D511">
        <v>30049</v>
      </c>
    </row>
    <row r="512" spans="1:4" x14ac:dyDescent="0.25">
      <c r="A512" t="s">
        <v>2413</v>
      </c>
      <c r="B512" t="s">
        <v>1648</v>
      </c>
      <c r="C512">
        <v>15161.598900040022</v>
      </c>
      <c r="D512">
        <v>6422</v>
      </c>
    </row>
    <row r="513" spans="1:4" x14ac:dyDescent="0.25">
      <c r="A513" t="s">
        <v>2413</v>
      </c>
      <c r="B513" t="s">
        <v>1650</v>
      </c>
      <c r="C513">
        <v>8690.7892176699934</v>
      </c>
      <c r="D513">
        <v>4367</v>
      </c>
    </row>
    <row r="514" spans="1:4" x14ac:dyDescent="0.25">
      <c r="A514" t="s">
        <v>2413</v>
      </c>
      <c r="B514" t="s">
        <v>1652</v>
      </c>
      <c r="C514">
        <v>44789.926259040003</v>
      </c>
      <c r="D514">
        <v>2672</v>
      </c>
    </row>
    <row r="515" spans="1:4" x14ac:dyDescent="0.25">
      <c r="A515" t="s">
        <v>2413</v>
      </c>
      <c r="B515" t="s">
        <v>1729</v>
      </c>
      <c r="C515">
        <v>0.95857196000000011</v>
      </c>
      <c r="D515">
        <v>3</v>
      </c>
    </row>
    <row r="516" spans="1:4" x14ac:dyDescent="0.25">
      <c r="A516" t="s">
        <v>2413</v>
      </c>
      <c r="B516" t="s">
        <v>1712</v>
      </c>
      <c r="C516">
        <v>51144.892778219786</v>
      </c>
      <c r="D516">
        <v>11405</v>
      </c>
    </row>
    <row r="517" spans="1:4" x14ac:dyDescent="0.25">
      <c r="A517" t="s">
        <v>2413</v>
      </c>
      <c r="B517" t="s">
        <v>1713</v>
      </c>
      <c r="C517">
        <v>88999.023542579976</v>
      </c>
      <c r="D517">
        <v>32094</v>
      </c>
    </row>
    <row r="518" spans="1:4" x14ac:dyDescent="0.25">
      <c r="A518" t="s">
        <v>2413</v>
      </c>
      <c r="B518" t="s">
        <v>1913</v>
      </c>
      <c r="D518">
        <v>16474.62517198332</v>
      </c>
    </row>
    <row r="519" spans="1:4" x14ac:dyDescent="0.25">
      <c r="A519" t="s">
        <v>2413</v>
      </c>
      <c r="B519" t="s">
        <v>1914</v>
      </c>
      <c r="D519">
        <v>1310.4544878849442</v>
      </c>
    </row>
    <row r="520" spans="1:4" x14ac:dyDescent="0.25">
      <c r="A520" t="s">
        <v>2413</v>
      </c>
      <c r="B520" t="s">
        <v>1916</v>
      </c>
      <c r="D520">
        <v>1205.3173227140308</v>
      </c>
    </row>
    <row r="521" spans="1:4" x14ac:dyDescent="0.25">
      <c r="A521" t="s">
        <v>2413</v>
      </c>
      <c r="B521" t="s">
        <v>1917</v>
      </c>
      <c r="D521">
        <v>5347.3727980363519</v>
      </c>
    </row>
    <row r="522" spans="1:4" x14ac:dyDescent="0.25">
      <c r="A522" t="s">
        <v>2413</v>
      </c>
      <c r="B522" t="s">
        <v>1918</v>
      </c>
      <c r="D522">
        <v>0.15732788463429898</v>
      </c>
    </row>
    <row r="523" spans="1:4" x14ac:dyDescent="0.25">
      <c r="A523" t="s">
        <v>2413</v>
      </c>
      <c r="B523" t="s">
        <v>1559</v>
      </c>
      <c r="C523">
        <v>629.44183721000036</v>
      </c>
      <c r="D523">
        <v>574</v>
      </c>
    </row>
    <row r="524" spans="1:4" x14ac:dyDescent="0.25">
      <c r="A524" t="s">
        <v>2413</v>
      </c>
      <c r="B524" t="s">
        <v>1560</v>
      </c>
      <c r="C524">
        <v>1758.615120689999</v>
      </c>
      <c r="D524">
        <v>520</v>
      </c>
    </row>
    <row r="525" spans="1:4" x14ac:dyDescent="0.25">
      <c r="A525" t="s">
        <v>2413</v>
      </c>
      <c r="B525" t="s">
        <v>1561</v>
      </c>
      <c r="C525">
        <v>5586.3411694800052</v>
      </c>
      <c r="D525">
        <v>592</v>
      </c>
    </row>
    <row r="526" spans="1:4" x14ac:dyDescent="0.25">
      <c r="A526" t="s">
        <v>2413</v>
      </c>
      <c r="B526" t="s">
        <v>1562</v>
      </c>
      <c r="C526">
        <v>4101.6257468599979</v>
      </c>
      <c r="D526">
        <v>136</v>
      </c>
    </row>
    <row r="527" spans="1:4" x14ac:dyDescent="0.25">
      <c r="A527" t="s">
        <v>2413</v>
      </c>
      <c r="B527" t="s">
        <v>1563</v>
      </c>
      <c r="C527">
        <v>2840.4391297300003</v>
      </c>
      <c r="D527">
        <v>43</v>
      </c>
    </row>
    <row r="528" spans="1:4" x14ac:dyDescent="0.25">
      <c r="A528" t="s">
        <v>2413</v>
      </c>
      <c r="B528" t="s">
        <v>1564</v>
      </c>
      <c r="C528">
        <v>11409.979908839996</v>
      </c>
      <c r="D528">
        <v>51</v>
      </c>
    </row>
    <row r="529" spans="1:3" x14ac:dyDescent="0.25">
      <c r="A529" t="s">
        <v>2413</v>
      </c>
      <c r="B529" t="s">
        <v>1582</v>
      </c>
      <c r="C529">
        <v>0.43983065070231175</v>
      </c>
    </row>
    <row r="530" spans="1:3" x14ac:dyDescent="0.25">
      <c r="A530" t="s">
        <v>2413</v>
      </c>
      <c r="B530" t="s">
        <v>1583</v>
      </c>
      <c r="C530">
        <v>23352.897608065687</v>
      </c>
    </row>
    <row r="531" spans="1:3" x14ac:dyDescent="0.25">
      <c r="A531" t="s">
        <v>2413</v>
      </c>
      <c r="B531" t="s">
        <v>1584</v>
      </c>
      <c r="C531">
        <v>2325.590027023426</v>
      </c>
    </row>
    <row r="532" spans="1:3" x14ac:dyDescent="0.25">
      <c r="A532" t="s">
        <v>2413</v>
      </c>
      <c r="B532" t="s">
        <v>1585</v>
      </c>
      <c r="C532">
        <v>560.55713512750083</v>
      </c>
    </row>
    <row r="533" spans="1:3" x14ac:dyDescent="0.25">
      <c r="A533" t="s">
        <v>2413</v>
      </c>
      <c r="B533" t="s">
        <v>1586</v>
      </c>
      <c r="C533">
        <v>60.505345844618795</v>
      </c>
    </row>
    <row r="534" spans="1:3" x14ac:dyDescent="0.25">
      <c r="A534" t="s">
        <v>2413</v>
      </c>
      <c r="B534" t="s">
        <v>1587</v>
      </c>
      <c r="C534">
        <v>8.8322241559922698</v>
      </c>
    </row>
    <row r="535" spans="1:3" x14ac:dyDescent="0.25">
      <c r="A535" t="s">
        <v>2413</v>
      </c>
      <c r="B535" t="s">
        <v>1588</v>
      </c>
      <c r="C535">
        <v>6.3792887910913265</v>
      </c>
    </row>
    <row r="536" spans="1:3" x14ac:dyDescent="0.25">
      <c r="A536" t="s">
        <v>2413</v>
      </c>
      <c r="B536" t="s">
        <v>1589</v>
      </c>
      <c r="C536">
        <v>3.5953237987023869</v>
      </c>
    </row>
    <row r="537" spans="1:3" x14ac:dyDescent="0.25">
      <c r="A537" t="s">
        <v>2413</v>
      </c>
      <c r="B537" t="s">
        <v>1590</v>
      </c>
      <c r="C537">
        <v>8.0859600029761367</v>
      </c>
    </row>
    <row r="538" spans="1:3" x14ac:dyDescent="0.25">
      <c r="A538" t="s">
        <v>2413</v>
      </c>
      <c r="B538" t="s">
        <v>1663</v>
      </c>
      <c r="C538">
        <v>0.12863629421512821</v>
      </c>
    </row>
    <row r="539" spans="1:3" x14ac:dyDescent="0.25">
      <c r="A539" t="s">
        <v>2413</v>
      </c>
      <c r="B539" t="s">
        <v>1704</v>
      </c>
      <c r="C539">
        <v>1.0868765900036239E-3</v>
      </c>
    </row>
    <row r="540" spans="1:3" x14ac:dyDescent="0.25">
      <c r="A540" t="s">
        <v>2413</v>
      </c>
      <c r="B540" t="s">
        <v>1664</v>
      </c>
      <c r="C540">
        <v>0.63857122783229847</v>
      </c>
    </row>
    <row r="541" spans="1:3" x14ac:dyDescent="0.25">
      <c r="A541" t="s">
        <v>2413</v>
      </c>
      <c r="B541" t="s">
        <v>1665</v>
      </c>
      <c r="C541">
        <v>2.0920345509799609E-2</v>
      </c>
    </row>
    <row r="542" spans="1:3" x14ac:dyDescent="0.25">
      <c r="A542" t="s">
        <v>2413</v>
      </c>
      <c r="B542" t="s">
        <v>1667</v>
      </c>
      <c r="C542">
        <v>8.1519024535811543E-2</v>
      </c>
    </row>
    <row r="543" spans="1:3" x14ac:dyDescent="0.25">
      <c r="A543" t="s">
        <v>2413</v>
      </c>
      <c r="B543" t="s">
        <v>1668</v>
      </c>
      <c r="C543">
        <v>9.2185713897531649E-2</v>
      </c>
    </row>
    <row r="544" spans="1:3" x14ac:dyDescent="0.25">
      <c r="A544" t="s">
        <v>2413</v>
      </c>
      <c r="B544" t="s">
        <v>1669</v>
      </c>
      <c r="C544">
        <v>6.1646482340016731E-3</v>
      </c>
    </row>
    <row r="545" spans="1:4" x14ac:dyDescent="0.25">
      <c r="A545" t="s">
        <v>2413</v>
      </c>
      <c r="B545" t="s">
        <v>1671</v>
      </c>
      <c r="C545">
        <v>2.1510107651666655E-2</v>
      </c>
    </row>
    <row r="546" spans="1:4" x14ac:dyDescent="0.25">
      <c r="A546" t="s">
        <v>2413</v>
      </c>
      <c r="B546" t="s">
        <v>1705</v>
      </c>
      <c r="C546">
        <v>10896.217620970001</v>
      </c>
      <c r="D546">
        <v>378</v>
      </c>
    </row>
    <row r="547" spans="1:4" x14ac:dyDescent="0.25">
      <c r="A547" t="s">
        <v>2413</v>
      </c>
      <c r="B547" t="s">
        <v>1706</v>
      </c>
      <c r="C547">
        <v>6948.506810730004</v>
      </c>
      <c r="D547">
        <v>272</v>
      </c>
    </row>
    <row r="548" spans="1:4" x14ac:dyDescent="0.25">
      <c r="A548" t="s">
        <v>2413</v>
      </c>
      <c r="B548" t="s">
        <v>1815</v>
      </c>
      <c r="C548">
        <v>5351.9441715000048</v>
      </c>
      <c r="D548">
        <v>344</v>
      </c>
    </row>
    <row r="549" spans="1:4" x14ac:dyDescent="0.25">
      <c r="A549" t="s">
        <v>2413</v>
      </c>
      <c r="B549" t="s">
        <v>1816</v>
      </c>
      <c r="C549">
        <v>3129.7743096100025</v>
      </c>
      <c r="D549">
        <v>311</v>
      </c>
    </row>
    <row r="550" spans="1:4" x14ac:dyDescent="0.25">
      <c r="A550" t="s">
        <v>2413</v>
      </c>
      <c r="B550" t="s">
        <v>1827</v>
      </c>
      <c r="C550">
        <v>10896.217620970001</v>
      </c>
      <c r="D550">
        <v>378</v>
      </c>
    </row>
    <row r="551" spans="1:4" x14ac:dyDescent="0.25">
      <c r="A551" t="s">
        <v>2413</v>
      </c>
      <c r="B551" t="s">
        <v>1828</v>
      </c>
      <c r="C551">
        <v>6948.506810730004</v>
      </c>
      <c r="D551">
        <v>272</v>
      </c>
    </row>
    <row r="552" spans="1:4" x14ac:dyDescent="0.25">
      <c r="A552" t="s">
        <v>2413</v>
      </c>
      <c r="B552" t="s">
        <v>1834</v>
      </c>
      <c r="C552">
        <v>5351.9441715000048</v>
      </c>
      <c r="D552">
        <v>344</v>
      </c>
    </row>
    <row r="553" spans="1:4" x14ac:dyDescent="0.25">
      <c r="A553" t="s">
        <v>2413</v>
      </c>
      <c r="B553" t="s">
        <v>1835</v>
      </c>
      <c r="C553">
        <v>3129.7743096100025</v>
      </c>
      <c r="D553">
        <v>311</v>
      </c>
    </row>
    <row r="554" spans="1:4" x14ac:dyDescent="0.25">
      <c r="A554" t="s">
        <v>2413</v>
      </c>
      <c r="B554" t="s">
        <v>1838</v>
      </c>
      <c r="C554">
        <v>1935.8693342699999</v>
      </c>
      <c r="D554">
        <v>52</v>
      </c>
    </row>
    <row r="555" spans="1:4" x14ac:dyDescent="0.25">
      <c r="A555" t="s">
        <v>2413</v>
      </c>
      <c r="B555" t="s">
        <v>2007</v>
      </c>
      <c r="C555">
        <v>3339.7301280000006</v>
      </c>
      <c r="D555">
        <v>211</v>
      </c>
    </row>
    <row r="556" spans="1:4" x14ac:dyDescent="0.25">
      <c r="A556" t="s">
        <v>2413</v>
      </c>
      <c r="B556" t="s">
        <v>2008</v>
      </c>
      <c r="C556">
        <v>3347.1713309699994</v>
      </c>
      <c r="D556">
        <v>160</v>
      </c>
    </row>
    <row r="557" spans="1:4" x14ac:dyDescent="0.25">
      <c r="A557" t="s">
        <v>2413</v>
      </c>
      <c r="B557" t="s">
        <v>2301</v>
      </c>
      <c r="C557">
        <v>4520.3106263800009</v>
      </c>
      <c r="D557">
        <v>138</v>
      </c>
    </row>
    <row r="558" spans="1:4" x14ac:dyDescent="0.25">
      <c r="A558" t="s">
        <v>2413</v>
      </c>
      <c r="B558" t="s">
        <v>2302</v>
      </c>
      <c r="C558">
        <v>252.12461145999998</v>
      </c>
      <c r="D558">
        <v>11</v>
      </c>
    </row>
    <row r="559" spans="1:4" x14ac:dyDescent="0.25">
      <c r="A559" t="s">
        <v>2413</v>
      </c>
      <c r="B559" t="s">
        <v>1839</v>
      </c>
      <c r="C559">
        <v>345.36952402999998</v>
      </c>
      <c r="D559">
        <v>27</v>
      </c>
    </row>
    <row r="560" spans="1:4" x14ac:dyDescent="0.25">
      <c r="A560" t="s">
        <v>2413</v>
      </c>
      <c r="B560" t="s">
        <v>1840</v>
      </c>
      <c r="C560">
        <v>360.71499458000011</v>
      </c>
      <c r="D560">
        <v>24</v>
      </c>
    </row>
    <row r="561" spans="1:4" x14ac:dyDescent="0.25">
      <c r="A561" t="s">
        <v>2413</v>
      </c>
      <c r="B561" t="s">
        <v>1841</v>
      </c>
      <c r="C561">
        <v>1138.1123944499998</v>
      </c>
      <c r="D561">
        <v>74</v>
      </c>
    </row>
    <row r="562" spans="1:4" x14ac:dyDescent="0.25">
      <c r="A562" t="s">
        <v>2413</v>
      </c>
      <c r="B562" t="s">
        <v>1842</v>
      </c>
      <c r="C562">
        <v>799.92506495999964</v>
      </c>
      <c r="D562">
        <v>88</v>
      </c>
    </row>
    <row r="563" spans="1:4" x14ac:dyDescent="0.25">
      <c r="A563" t="s">
        <v>2413</v>
      </c>
      <c r="B563" t="s">
        <v>2003</v>
      </c>
      <c r="C563">
        <v>631.88812492</v>
      </c>
      <c r="D563">
        <v>80</v>
      </c>
    </row>
    <row r="564" spans="1:4" x14ac:dyDescent="0.25">
      <c r="A564" t="s">
        <v>2413</v>
      </c>
      <c r="B564" t="s">
        <v>2004</v>
      </c>
      <c r="C564">
        <v>2113.4429470899995</v>
      </c>
      <c r="D564">
        <v>71</v>
      </c>
    </row>
    <row r="565" spans="1:4" x14ac:dyDescent="0.25">
      <c r="A565" t="s">
        <v>2413</v>
      </c>
      <c r="B565" t="s">
        <v>2005</v>
      </c>
      <c r="C565">
        <v>1672.4512492200006</v>
      </c>
      <c r="D565">
        <v>71</v>
      </c>
    </row>
    <row r="566" spans="1:4" x14ac:dyDescent="0.25">
      <c r="A566" t="s">
        <v>2413</v>
      </c>
      <c r="B566" t="s">
        <v>2006</v>
      </c>
      <c r="C566">
        <v>5869.3325824799977</v>
      </c>
      <c r="D566">
        <v>298</v>
      </c>
    </row>
    <row r="567" spans="1:4" x14ac:dyDescent="0.25">
      <c r="A567" t="s">
        <v>2413</v>
      </c>
      <c r="B567" t="s">
        <v>2009</v>
      </c>
      <c r="C567">
        <v>5918.751584030003</v>
      </c>
      <c r="D567">
        <v>204</v>
      </c>
    </row>
    <row r="568" spans="1:4" x14ac:dyDescent="0.25">
      <c r="A568" t="s">
        <v>2413</v>
      </c>
      <c r="B568" t="s">
        <v>2010</v>
      </c>
      <c r="C568">
        <v>20407.691328779998</v>
      </c>
      <c r="D568">
        <v>1101</v>
      </c>
    </row>
    <row r="569" spans="1:4" x14ac:dyDescent="0.25">
      <c r="A569" t="s">
        <v>2413</v>
      </c>
      <c r="B569" t="s">
        <v>2016</v>
      </c>
      <c r="D569">
        <v>1136.7235773946702</v>
      </c>
    </row>
    <row r="570" spans="1:4" x14ac:dyDescent="0.25">
      <c r="A570" t="s">
        <v>2413</v>
      </c>
      <c r="B570" t="s">
        <v>2026</v>
      </c>
      <c r="D570">
        <v>2.2278194371542801</v>
      </c>
    </row>
    <row r="571" spans="1:4" x14ac:dyDescent="0.25">
      <c r="A571" t="s">
        <v>2413</v>
      </c>
      <c r="B571" t="s">
        <v>2028</v>
      </c>
      <c r="D571">
        <v>268.09943761408482</v>
      </c>
    </row>
    <row r="572" spans="1:4" x14ac:dyDescent="0.25">
      <c r="A572" t="s">
        <v>2413</v>
      </c>
      <c r="B572" t="s">
        <v>2017</v>
      </c>
      <c r="D572">
        <v>4058.5870861335889</v>
      </c>
    </row>
    <row r="573" spans="1:4" x14ac:dyDescent="0.25">
      <c r="A573" t="s">
        <v>2413</v>
      </c>
      <c r="B573" t="s">
        <v>2018</v>
      </c>
      <c r="D573">
        <v>90.190150497650748</v>
      </c>
    </row>
    <row r="574" spans="1:4" x14ac:dyDescent="0.25">
      <c r="A574" t="s">
        <v>2413</v>
      </c>
      <c r="B574" t="s">
        <v>2020</v>
      </c>
      <c r="D574">
        <v>3873.4401797333321</v>
      </c>
    </row>
    <row r="575" spans="1:4" x14ac:dyDescent="0.25">
      <c r="A575" t="s">
        <v>2413</v>
      </c>
      <c r="B575" t="s">
        <v>2021</v>
      </c>
      <c r="D575">
        <v>47989.09764643947</v>
      </c>
    </row>
    <row r="576" spans="1:4" x14ac:dyDescent="0.25">
      <c r="A576" t="s">
        <v>2413</v>
      </c>
      <c r="B576" t="s">
        <v>2022</v>
      </c>
      <c r="D576">
        <v>47.132431207376904</v>
      </c>
    </row>
    <row r="577" spans="1:5" x14ac:dyDescent="0.25">
      <c r="A577" t="s">
        <v>2413</v>
      </c>
      <c r="B577" t="s">
        <v>2024</v>
      </c>
      <c r="D577">
        <v>284.77123046917382</v>
      </c>
    </row>
    <row r="578" spans="1:5" x14ac:dyDescent="0.25">
      <c r="A578" t="s">
        <v>2414</v>
      </c>
      <c r="B578" t="s">
        <v>1412</v>
      </c>
    </row>
    <row r="579" spans="1:5" x14ac:dyDescent="0.25">
      <c r="A579" t="s">
        <v>2414</v>
      </c>
      <c r="B579" t="s">
        <v>1413</v>
      </c>
    </row>
    <row r="580" spans="1:5" x14ac:dyDescent="0.25">
      <c r="A580" t="s">
        <v>2414</v>
      </c>
      <c r="B580" t="s">
        <v>1414</v>
      </c>
    </row>
    <row r="581" spans="1:5" x14ac:dyDescent="0.25">
      <c r="A581" t="s">
        <v>2414</v>
      </c>
      <c r="B581" t="s">
        <v>1501</v>
      </c>
      <c r="C581">
        <v>0.42776064014394277</v>
      </c>
    </row>
    <row r="582" spans="1:5" x14ac:dyDescent="0.25">
      <c r="A582" t="s">
        <v>2414</v>
      </c>
      <c r="B582" t="s">
        <v>1505</v>
      </c>
      <c r="C582">
        <v>0.50943553172588896</v>
      </c>
    </row>
    <row r="583" spans="1:5" x14ac:dyDescent="0.25">
      <c r="A583" t="s">
        <v>2414</v>
      </c>
      <c r="B583" t="s">
        <v>1810</v>
      </c>
      <c r="C583">
        <v>0.71997858351473243</v>
      </c>
    </row>
    <row r="584" spans="1:5" x14ac:dyDescent="0.25">
      <c r="A584" t="s">
        <v>2414</v>
      </c>
      <c r="B584" t="s">
        <v>1269</v>
      </c>
      <c r="C584">
        <v>1049.9187207699997</v>
      </c>
      <c r="D584">
        <v>147</v>
      </c>
    </row>
    <row r="585" spans="1:5" x14ac:dyDescent="0.25">
      <c r="A585" t="s">
        <v>2414</v>
      </c>
      <c r="B585" t="s">
        <v>1272</v>
      </c>
      <c r="C585">
        <v>19.883713270000005</v>
      </c>
      <c r="D585">
        <v>14</v>
      </c>
    </row>
    <row r="586" spans="1:5" x14ac:dyDescent="0.25">
      <c r="A586" t="s">
        <v>2414</v>
      </c>
      <c r="B586" t="s">
        <v>1278</v>
      </c>
      <c r="C586">
        <v>580.81155299000022</v>
      </c>
    </row>
    <row r="587" spans="1:5" x14ac:dyDescent="0.25">
      <c r="A587" t="s">
        <v>2414</v>
      </c>
      <c r="B587" t="s">
        <v>1279</v>
      </c>
      <c r="C587">
        <v>488.99088105000004</v>
      </c>
    </row>
    <row r="588" spans="1:5" x14ac:dyDescent="0.25">
      <c r="A588" t="s">
        <v>2414</v>
      </c>
      <c r="B588" t="s">
        <v>1300</v>
      </c>
      <c r="C588">
        <v>132</v>
      </c>
      <c r="D588">
        <v>29</v>
      </c>
    </row>
    <row r="589" spans="1:5" x14ac:dyDescent="0.25">
      <c r="A589" t="s">
        <v>2414</v>
      </c>
      <c r="B589" t="s">
        <v>1307</v>
      </c>
      <c r="C589">
        <v>0.34960270961327783</v>
      </c>
      <c r="D589">
        <v>0.91992762741112055</v>
      </c>
      <c r="E589">
        <v>0.52965801232119236</v>
      </c>
    </row>
    <row r="590" spans="1:5" x14ac:dyDescent="0.25">
      <c r="A590" t="s">
        <v>2414</v>
      </c>
      <c r="B590" t="s">
        <v>1321</v>
      </c>
      <c r="C590">
        <v>1</v>
      </c>
      <c r="D590">
        <v>1</v>
      </c>
      <c r="E590">
        <v>1</v>
      </c>
    </row>
    <row r="591" spans="1:5" x14ac:dyDescent="0.25">
      <c r="A591" t="s">
        <v>2414</v>
      </c>
      <c r="B591" t="s">
        <v>1358</v>
      </c>
      <c r="C591">
        <v>0.23702250885214438</v>
      </c>
      <c r="D591">
        <v>0.30693771570487249</v>
      </c>
      <c r="E591">
        <v>0.26897971656628406</v>
      </c>
    </row>
    <row r="592" spans="1:5" x14ac:dyDescent="0.25">
      <c r="A592" t="s">
        <v>2414</v>
      </c>
      <c r="B592" t="s">
        <v>1359</v>
      </c>
      <c r="C592">
        <v>0.14628869245557674</v>
      </c>
      <c r="D592">
        <v>1.5914824982603833E-2</v>
      </c>
      <c r="E592">
        <v>8.6696724543563849E-2</v>
      </c>
    </row>
    <row r="593" spans="1:5" x14ac:dyDescent="0.25">
      <c r="A593" t="s">
        <v>2414</v>
      </c>
      <c r="B593" t="s">
        <v>1360</v>
      </c>
      <c r="C593">
        <v>0.14403298787591498</v>
      </c>
      <c r="D593">
        <v>0.46945055148488035</v>
      </c>
      <c r="E593">
        <v>0.29277654656961549</v>
      </c>
    </row>
    <row r="594" spans="1:5" x14ac:dyDescent="0.25">
      <c r="A594" t="s">
        <v>2414</v>
      </c>
      <c r="B594" t="s">
        <v>1361</v>
      </c>
      <c r="C594">
        <v>0.32038129613996125</v>
      </c>
      <c r="D594">
        <v>0.2032994371726024</v>
      </c>
      <c r="E594">
        <v>0.26686490886159764</v>
      </c>
    </row>
    <row r="595" spans="1:5" x14ac:dyDescent="0.25">
      <c r="A595" t="s">
        <v>2414</v>
      </c>
      <c r="B595" t="s">
        <v>1362</v>
      </c>
      <c r="C595">
        <v>0.15227451467640268</v>
      </c>
      <c r="D595">
        <v>4.3974706550409604E-3</v>
      </c>
      <c r="E595">
        <v>8.4682103458938951E-2</v>
      </c>
    </row>
    <row r="596" spans="1:5" x14ac:dyDescent="0.25">
      <c r="A596" t="s">
        <v>2414</v>
      </c>
      <c r="B596" t="s">
        <v>1408</v>
      </c>
      <c r="C596">
        <v>1</v>
      </c>
      <c r="D596">
        <v>1</v>
      </c>
      <c r="E596">
        <v>1</v>
      </c>
    </row>
    <row r="597" spans="1:5" x14ac:dyDescent="0.25">
      <c r="A597" t="s">
        <v>2414</v>
      </c>
      <c r="B597" t="s">
        <v>1417</v>
      </c>
    </row>
    <row r="598" spans="1:5" x14ac:dyDescent="0.25">
      <c r="A598" t="s">
        <v>2414</v>
      </c>
      <c r="B598" t="s">
        <v>1418</v>
      </c>
      <c r="C598">
        <v>1</v>
      </c>
      <c r="D598">
        <v>1</v>
      </c>
      <c r="E598">
        <v>1</v>
      </c>
    </row>
    <row r="599" spans="1:5" x14ac:dyDescent="0.25">
      <c r="A599" t="s">
        <v>2414</v>
      </c>
      <c r="B599" t="s">
        <v>1426</v>
      </c>
    </row>
    <row r="600" spans="1:5" x14ac:dyDescent="0.25">
      <c r="A600" t="s">
        <v>2414</v>
      </c>
      <c r="B600" t="s">
        <v>1427</v>
      </c>
    </row>
    <row r="601" spans="1:5" x14ac:dyDescent="0.25">
      <c r="A601" t="s">
        <v>2414</v>
      </c>
      <c r="B601" t="s">
        <v>1428</v>
      </c>
      <c r="C601">
        <v>9.1535768058173123E-3</v>
      </c>
      <c r="D601">
        <v>4.6069960837769701E-2</v>
      </c>
      <c r="E601">
        <v>2.6027510327162794E-2</v>
      </c>
    </row>
    <row r="602" spans="1:5" x14ac:dyDescent="0.25">
      <c r="A602" t="s">
        <v>2414</v>
      </c>
      <c r="B602" t="s">
        <v>1429</v>
      </c>
      <c r="C602">
        <v>7.062463902247175E-2</v>
      </c>
      <c r="D602">
        <v>0.36009932780729104</v>
      </c>
      <c r="E602">
        <v>0.20293924086536747</v>
      </c>
    </row>
    <row r="603" spans="1:5" x14ac:dyDescent="0.25">
      <c r="A603" t="s">
        <v>2414</v>
      </c>
      <c r="B603" t="s">
        <v>1430</v>
      </c>
      <c r="C603">
        <v>0.92022178417171097</v>
      </c>
      <c r="D603">
        <v>0.59383071135493926</v>
      </c>
      <c r="E603">
        <v>0.77103324880746993</v>
      </c>
    </row>
    <row r="604" spans="1:5" x14ac:dyDescent="0.25">
      <c r="A604" t="s">
        <v>2414</v>
      </c>
      <c r="B604" t="s">
        <v>1431</v>
      </c>
    </row>
    <row r="605" spans="1:5" x14ac:dyDescent="0.25">
      <c r="A605" t="s">
        <v>2414</v>
      </c>
      <c r="B605" t="s">
        <v>1433</v>
      </c>
      <c r="C605">
        <v>31.213037590000013</v>
      </c>
      <c r="D605">
        <v>37</v>
      </c>
    </row>
    <row r="606" spans="1:5" x14ac:dyDescent="0.25">
      <c r="A606" t="s">
        <v>2414</v>
      </c>
      <c r="B606" t="s">
        <v>1434</v>
      </c>
      <c r="C606">
        <v>209.84257319000002</v>
      </c>
      <c r="D606">
        <v>64</v>
      </c>
    </row>
    <row r="607" spans="1:5" x14ac:dyDescent="0.25">
      <c r="A607" t="s">
        <v>2414</v>
      </c>
      <c r="B607" t="s">
        <v>1435</v>
      </c>
      <c r="C607">
        <v>239.77056860999994</v>
      </c>
      <c r="D607">
        <v>30</v>
      </c>
    </row>
    <row r="608" spans="1:5" x14ac:dyDescent="0.25">
      <c r="A608" t="s">
        <v>2414</v>
      </c>
      <c r="B608" t="s">
        <v>1436</v>
      </c>
      <c r="D608">
        <v>0</v>
      </c>
    </row>
    <row r="609" spans="1:4" x14ac:dyDescent="0.25">
      <c r="A609" t="s">
        <v>2414</v>
      </c>
      <c r="B609" t="s">
        <v>1437</v>
      </c>
      <c r="C609">
        <v>99.985373599999988</v>
      </c>
      <c r="D609">
        <v>1</v>
      </c>
    </row>
    <row r="610" spans="1:4" x14ac:dyDescent="0.25">
      <c r="A610" t="s">
        <v>2414</v>
      </c>
      <c r="B610" t="s">
        <v>1438</v>
      </c>
      <c r="D610">
        <v>0</v>
      </c>
    </row>
    <row r="611" spans="1:4" x14ac:dyDescent="0.25">
      <c r="A611" t="s">
        <v>2414</v>
      </c>
      <c r="B611" t="s">
        <v>1477</v>
      </c>
      <c r="C611">
        <v>0.72769671177894979</v>
      </c>
    </row>
    <row r="612" spans="1:4" x14ac:dyDescent="0.25">
      <c r="A612" t="s">
        <v>2414</v>
      </c>
      <c r="B612" t="s">
        <v>1478</v>
      </c>
      <c r="C612">
        <v>45.055293622103328</v>
      </c>
    </row>
    <row r="613" spans="1:4" x14ac:dyDescent="0.25">
      <c r="A613" t="s">
        <v>2414</v>
      </c>
      <c r="B613" t="s">
        <v>1479</v>
      </c>
      <c r="C613">
        <v>48.73151945539697</v>
      </c>
    </row>
    <row r="614" spans="1:4" x14ac:dyDescent="0.25">
      <c r="A614" t="s">
        <v>2414</v>
      </c>
      <c r="B614" t="s">
        <v>1480</v>
      </c>
      <c r="C614">
        <v>122.04404966329514</v>
      </c>
    </row>
    <row r="615" spans="1:4" x14ac:dyDescent="0.25">
      <c r="A615" t="s">
        <v>2414</v>
      </c>
      <c r="B615" t="s">
        <v>1481</v>
      </c>
      <c r="C615">
        <v>234.89136026749196</v>
      </c>
    </row>
    <row r="616" spans="1:4" x14ac:dyDescent="0.25">
      <c r="A616" t="s">
        <v>2414</v>
      </c>
      <c r="B616" t="s">
        <v>1482</v>
      </c>
      <c r="C616">
        <v>122.94076491311081</v>
      </c>
    </row>
    <row r="617" spans="1:4" x14ac:dyDescent="0.25">
      <c r="A617" t="s">
        <v>2414</v>
      </c>
      <c r="B617" t="s">
        <v>1483</v>
      </c>
      <c r="C617">
        <v>7.1485650686016298</v>
      </c>
    </row>
    <row r="618" spans="1:4" x14ac:dyDescent="0.25">
      <c r="A618" t="s">
        <v>2414</v>
      </c>
      <c r="B618" t="s">
        <v>1484</v>
      </c>
      <c r="C618">
        <v>0</v>
      </c>
    </row>
    <row r="619" spans="1:4" x14ac:dyDescent="0.25">
      <c r="A619" t="s">
        <v>2414</v>
      </c>
      <c r="B619" t="s">
        <v>1485</v>
      </c>
      <c r="C619">
        <v>0</v>
      </c>
    </row>
    <row r="620" spans="1:4" x14ac:dyDescent="0.25">
      <c r="A620" t="s">
        <v>2414</v>
      </c>
      <c r="B620" t="s">
        <v>1496</v>
      </c>
      <c r="C620">
        <v>7.8332728517167324E-3</v>
      </c>
    </row>
    <row r="621" spans="1:4" x14ac:dyDescent="0.25">
      <c r="A621" t="s">
        <v>2414</v>
      </c>
      <c r="B621" t="s">
        <v>1499</v>
      </c>
      <c r="C621">
        <v>5.4970555278451412E-2</v>
      </c>
    </row>
    <row r="622" spans="1:4" x14ac:dyDescent="0.25">
      <c r="A622" t="s">
        <v>2414</v>
      </c>
      <c r="B622" t="s">
        <v>1518</v>
      </c>
      <c r="C622">
        <v>235.32584617999996</v>
      </c>
      <c r="D622">
        <v>34</v>
      </c>
    </row>
    <row r="623" spans="1:4" x14ac:dyDescent="0.25">
      <c r="A623" t="s">
        <v>2414</v>
      </c>
      <c r="B623" t="s">
        <v>1527</v>
      </c>
      <c r="C623">
        <v>4.5940345899999997</v>
      </c>
      <c r="D623">
        <v>1</v>
      </c>
    </row>
    <row r="624" spans="1:4" x14ac:dyDescent="0.25">
      <c r="A624" t="s">
        <v>2414</v>
      </c>
      <c r="B624" t="s">
        <v>1535</v>
      </c>
      <c r="C624">
        <v>5.0253841399999999</v>
      </c>
      <c r="D624">
        <v>1</v>
      </c>
    </row>
    <row r="625" spans="1:4" x14ac:dyDescent="0.25">
      <c r="A625" t="s">
        <v>2414</v>
      </c>
      <c r="B625" t="s">
        <v>1519</v>
      </c>
      <c r="C625">
        <v>155.77159175999992</v>
      </c>
      <c r="D625">
        <v>35</v>
      </c>
    </row>
    <row r="626" spans="1:4" x14ac:dyDescent="0.25">
      <c r="A626" t="s">
        <v>2414</v>
      </c>
      <c r="B626" t="s">
        <v>1520</v>
      </c>
      <c r="C626">
        <v>9.4432684500000015</v>
      </c>
      <c r="D626">
        <v>8</v>
      </c>
    </row>
    <row r="627" spans="1:4" x14ac:dyDescent="0.25">
      <c r="A627" t="s">
        <v>2414</v>
      </c>
      <c r="B627" t="s">
        <v>1521</v>
      </c>
      <c r="C627">
        <v>0.72561508000000008</v>
      </c>
      <c r="D627">
        <v>2</v>
      </c>
    </row>
    <row r="628" spans="1:4" x14ac:dyDescent="0.25">
      <c r="A628" t="s">
        <v>2414</v>
      </c>
      <c r="B628" t="s">
        <v>1522</v>
      </c>
      <c r="C628">
        <v>9.5411009999999991E-2</v>
      </c>
      <c r="D628">
        <v>1</v>
      </c>
    </row>
    <row r="629" spans="1:4" x14ac:dyDescent="0.25">
      <c r="A629" t="s">
        <v>2414</v>
      </c>
      <c r="B629" t="s">
        <v>1525</v>
      </c>
      <c r="C629">
        <v>42.959068219999999</v>
      </c>
      <c r="D629">
        <v>16</v>
      </c>
    </row>
    <row r="630" spans="1:4" x14ac:dyDescent="0.25">
      <c r="A630" t="s">
        <v>2414</v>
      </c>
      <c r="B630" t="s">
        <v>1526</v>
      </c>
      <c r="C630">
        <v>126.87133356000001</v>
      </c>
      <c r="D630">
        <v>32</v>
      </c>
    </row>
    <row r="631" spans="1:4" x14ac:dyDescent="0.25">
      <c r="A631" t="s">
        <v>2414</v>
      </c>
      <c r="B631" t="s">
        <v>1540</v>
      </c>
      <c r="C631">
        <v>235.32584617999996</v>
      </c>
      <c r="D631">
        <v>34</v>
      </c>
    </row>
    <row r="632" spans="1:4" x14ac:dyDescent="0.25">
      <c r="A632" t="s">
        <v>2414</v>
      </c>
      <c r="B632" t="s">
        <v>1549</v>
      </c>
      <c r="C632">
        <v>4.5940345899999997</v>
      </c>
      <c r="D632">
        <v>1</v>
      </c>
    </row>
    <row r="633" spans="1:4" x14ac:dyDescent="0.25">
      <c r="A633" t="s">
        <v>2414</v>
      </c>
      <c r="B633" t="s">
        <v>1725</v>
      </c>
      <c r="C633">
        <v>5.0253841399999999</v>
      </c>
      <c r="D633">
        <v>1</v>
      </c>
    </row>
    <row r="634" spans="1:4" x14ac:dyDescent="0.25">
      <c r="A634" t="s">
        <v>2414</v>
      </c>
      <c r="B634" t="s">
        <v>1541</v>
      </c>
      <c r="C634">
        <v>155.77159175999992</v>
      </c>
      <c r="D634">
        <v>35</v>
      </c>
    </row>
    <row r="635" spans="1:4" x14ac:dyDescent="0.25">
      <c r="A635" t="s">
        <v>2414</v>
      </c>
      <c r="B635" t="s">
        <v>1542</v>
      </c>
      <c r="C635">
        <v>9.4432684500000015</v>
      </c>
      <c r="D635">
        <v>8</v>
      </c>
    </row>
    <row r="636" spans="1:4" x14ac:dyDescent="0.25">
      <c r="A636" t="s">
        <v>2414</v>
      </c>
      <c r="B636" t="s">
        <v>1543</v>
      </c>
      <c r="C636">
        <v>0.72561508000000008</v>
      </c>
      <c r="D636">
        <v>2</v>
      </c>
    </row>
    <row r="637" spans="1:4" x14ac:dyDescent="0.25">
      <c r="A637" t="s">
        <v>2414</v>
      </c>
      <c r="B637" t="s">
        <v>1544</v>
      </c>
      <c r="C637">
        <v>9.5411009999999991E-2</v>
      </c>
      <c r="D637">
        <v>1</v>
      </c>
    </row>
    <row r="638" spans="1:4" x14ac:dyDescent="0.25">
      <c r="A638" t="s">
        <v>2414</v>
      </c>
      <c r="B638" t="s">
        <v>1547</v>
      </c>
      <c r="C638">
        <v>42.959068219999999</v>
      </c>
      <c r="D638">
        <v>16</v>
      </c>
    </row>
    <row r="639" spans="1:4" x14ac:dyDescent="0.25">
      <c r="A639" t="s">
        <v>2414</v>
      </c>
      <c r="B639" t="s">
        <v>1548</v>
      </c>
      <c r="C639">
        <v>126.87133356000001</v>
      </c>
      <c r="D639">
        <v>32</v>
      </c>
    </row>
    <row r="640" spans="1:4" x14ac:dyDescent="0.25">
      <c r="A640" t="s">
        <v>2414</v>
      </c>
      <c r="B640" t="s">
        <v>1551</v>
      </c>
      <c r="C640">
        <v>18.054498340000002</v>
      </c>
      <c r="D640">
        <v>7</v>
      </c>
    </row>
    <row r="641" spans="1:4" x14ac:dyDescent="0.25">
      <c r="A641" t="s">
        <v>2414</v>
      </c>
      <c r="B641" t="s">
        <v>1733</v>
      </c>
      <c r="C641">
        <v>51.757123710000002</v>
      </c>
      <c r="D641">
        <v>17</v>
      </c>
    </row>
    <row r="642" spans="1:4" x14ac:dyDescent="0.25">
      <c r="A642" t="s">
        <v>2414</v>
      </c>
      <c r="B642" t="s">
        <v>1734</v>
      </c>
      <c r="C642">
        <v>144.85275955999998</v>
      </c>
      <c r="D642">
        <v>14</v>
      </c>
    </row>
    <row r="643" spans="1:4" x14ac:dyDescent="0.25">
      <c r="A643" t="s">
        <v>2414</v>
      </c>
      <c r="B643" t="s">
        <v>2287</v>
      </c>
      <c r="C643">
        <v>26.799366299999996</v>
      </c>
      <c r="D643">
        <v>8</v>
      </c>
    </row>
    <row r="644" spans="1:4" x14ac:dyDescent="0.25">
      <c r="A644" t="s">
        <v>2414</v>
      </c>
      <c r="B644" t="s">
        <v>1552</v>
      </c>
      <c r="C644">
        <v>8.140204859999999</v>
      </c>
      <c r="D644">
        <v>3</v>
      </c>
    </row>
    <row r="645" spans="1:4" x14ac:dyDescent="0.25">
      <c r="A645" t="s">
        <v>2414</v>
      </c>
      <c r="B645" t="s">
        <v>1553</v>
      </c>
      <c r="C645">
        <v>15.466172890000001</v>
      </c>
      <c r="D645">
        <v>3</v>
      </c>
    </row>
    <row r="646" spans="1:4" x14ac:dyDescent="0.25">
      <c r="A646" t="s">
        <v>2414</v>
      </c>
      <c r="B646" t="s">
        <v>1554</v>
      </c>
      <c r="C646">
        <v>8.3628222000000001</v>
      </c>
      <c r="D646">
        <v>4</v>
      </c>
    </row>
    <row r="647" spans="1:4" x14ac:dyDescent="0.25">
      <c r="A647" t="s">
        <v>2414</v>
      </c>
      <c r="B647" t="s">
        <v>1555</v>
      </c>
      <c r="C647">
        <v>4.8665776899999997</v>
      </c>
      <c r="D647">
        <v>2</v>
      </c>
    </row>
    <row r="648" spans="1:4" x14ac:dyDescent="0.25">
      <c r="A648" t="s">
        <v>2414</v>
      </c>
      <c r="B648" t="s">
        <v>1556</v>
      </c>
      <c r="C648">
        <v>6.7426149100000004</v>
      </c>
      <c r="D648">
        <v>5</v>
      </c>
    </row>
    <row r="649" spans="1:4" x14ac:dyDescent="0.25">
      <c r="A649" t="s">
        <v>2414</v>
      </c>
      <c r="B649" t="s">
        <v>1645</v>
      </c>
      <c r="C649">
        <v>5.6473714200000007</v>
      </c>
      <c r="D649">
        <v>4</v>
      </c>
    </row>
    <row r="650" spans="1:4" x14ac:dyDescent="0.25">
      <c r="A650" t="s">
        <v>2414</v>
      </c>
      <c r="B650" t="s">
        <v>1646</v>
      </c>
      <c r="C650">
        <v>86.210235950000012</v>
      </c>
      <c r="D650">
        <v>22</v>
      </c>
    </row>
    <row r="651" spans="1:4" x14ac:dyDescent="0.25">
      <c r="A651" t="s">
        <v>2414</v>
      </c>
      <c r="B651" t="s">
        <v>1732</v>
      </c>
      <c r="C651">
        <v>203.91180515999994</v>
      </c>
      <c r="D651">
        <v>41</v>
      </c>
    </row>
    <row r="652" spans="1:4" x14ac:dyDescent="0.25">
      <c r="A652" t="s">
        <v>2414</v>
      </c>
      <c r="B652" t="s">
        <v>1647</v>
      </c>
      <c r="C652">
        <v>4.4113668700000002</v>
      </c>
      <c r="D652">
        <v>7</v>
      </c>
    </row>
    <row r="653" spans="1:4" x14ac:dyDescent="0.25">
      <c r="A653" t="s">
        <v>2414</v>
      </c>
      <c r="B653" t="s">
        <v>1648</v>
      </c>
      <c r="C653">
        <v>0.13828850000000001</v>
      </c>
      <c r="D653">
        <v>1</v>
      </c>
    </row>
    <row r="654" spans="1:4" x14ac:dyDescent="0.25">
      <c r="A654" t="s">
        <v>2414</v>
      </c>
      <c r="B654" t="s">
        <v>1652</v>
      </c>
      <c r="C654">
        <v>576.26189761999979</v>
      </c>
      <c r="D654">
        <v>122</v>
      </c>
    </row>
    <row r="655" spans="1:4" x14ac:dyDescent="0.25">
      <c r="A655" t="s">
        <v>2414</v>
      </c>
      <c r="B655" t="s">
        <v>1712</v>
      </c>
      <c r="C655">
        <v>46.382118029999994</v>
      </c>
      <c r="D655">
        <v>14</v>
      </c>
    </row>
    <row r="656" spans="1:4" x14ac:dyDescent="0.25">
      <c r="A656" t="s">
        <v>2414</v>
      </c>
      <c r="B656" t="s">
        <v>1713</v>
      </c>
      <c r="C656">
        <v>534.42943495999987</v>
      </c>
      <c r="D656">
        <v>116</v>
      </c>
    </row>
    <row r="657" spans="1:4" x14ac:dyDescent="0.25">
      <c r="A657" t="s">
        <v>2414</v>
      </c>
      <c r="B657" t="s">
        <v>1913</v>
      </c>
      <c r="D657">
        <v>8.2250967347880852</v>
      </c>
    </row>
    <row r="658" spans="1:4" x14ac:dyDescent="0.25">
      <c r="A658" t="s">
        <v>2414</v>
      </c>
      <c r="B658" t="s">
        <v>1914</v>
      </c>
      <c r="D658">
        <v>7.4069213734289208E-2</v>
      </c>
    </row>
    <row r="659" spans="1:4" x14ac:dyDescent="0.25">
      <c r="A659" t="s">
        <v>2414</v>
      </c>
      <c r="B659" t="s">
        <v>1917</v>
      </c>
      <c r="D659">
        <v>110.32899474195973</v>
      </c>
    </row>
    <row r="660" spans="1:4" x14ac:dyDescent="0.25">
      <c r="A660" t="s">
        <v>2414</v>
      </c>
      <c r="B660" t="s">
        <v>1559</v>
      </c>
      <c r="C660">
        <v>9.9074189300000004</v>
      </c>
      <c r="D660">
        <v>10</v>
      </c>
    </row>
    <row r="661" spans="1:4" x14ac:dyDescent="0.25">
      <c r="A661" t="s">
        <v>2414</v>
      </c>
      <c r="B661" t="s">
        <v>1560</v>
      </c>
      <c r="C661">
        <v>34.216899329999997</v>
      </c>
      <c r="D661">
        <v>10</v>
      </c>
    </row>
    <row r="662" spans="1:4" x14ac:dyDescent="0.25">
      <c r="A662" t="s">
        <v>2414</v>
      </c>
      <c r="B662" t="s">
        <v>1561</v>
      </c>
      <c r="C662">
        <v>63.944927020000009</v>
      </c>
      <c r="D662">
        <v>6</v>
      </c>
    </row>
    <row r="663" spans="1:4" x14ac:dyDescent="0.25">
      <c r="A663" t="s">
        <v>2414</v>
      </c>
      <c r="B663" t="s">
        <v>1562</v>
      </c>
      <c r="C663">
        <v>39.9006775</v>
      </c>
      <c r="D663">
        <v>1</v>
      </c>
    </row>
    <row r="664" spans="1:4" x14ac:dyDescent="0.25">
      <c r="A664" t="s">
        <v>2414</v>
      </c>
      <c r="B664" t="s">
        <v>1563</v>
      </c>
      <c r="D664">
        <v>0</v>
      </c>
    </row>
    <row r="665" spans="1:4" x14ac:dyDescent="0.25">
      <c r="A665" t="s">
        <v>2414</v>
      </c>
      <c r="B665" t="s">
        <v>1564</v>
      </c>
      <c r="C665">
        <v>341.02095826999999</v>
      </c>
      <c r="D665">
        <v>2</v>
      </c>
    </row>
    <row r="666" spans="1:4" x14ac:dyDescent="0.25">
      <c r="A666" t="s">
        <v>2414</v>
      </c>
      <c r="B666" t="s">
        <v>1582</v>
      </c>
      <c r="C666">
        <v>0.74461616244253248</v>
      </c>
    </row>
    <row r="667" spans="1:4" x14ac:dyDescent="0.25">
      <c r="A667" t="s">
        <v>2414</v>
      </c>
      <c r="B667" t="s">
        <v>1583</v>
      </c>
      <c r="C667">
        <v>24.007926229784026</v>
      </c>
    </row>
    <row r="668" spans="1:4" x14ac:dyDescent="0.25">
      <c r="A668" t="s">
        <v>2414</v>
      </c>
      <c r="B668" t="s">
        <v>1584</v>
      </c>
      <c r="C668">
        <v>135.51198697036739</v>
      </c>
    </row>
    <row r="669" spans="1:4" x14ac:dyDescent="0.25">
      <c r="A669" t="s">
        <v>2414</v>
      </c>
      <c r="B669" t="s">
        <v>1585</v>
      </c>
      <c r="C669">
        <v>159.29681632354581</v>
      </c>
    </row>
    <row r="670" spans="1:4" x14ac:dyDescent="0.25">
      <c r="A670" t="s">
        <v>2414</v>
      </c>
      <c r="B670" t="s">
        <v>1586</v>
      </c>
      <c r="C670">
        <v>59.096465213915621</v>
      </c>
    </row>
    <row r="671" spans="1:4" x14ac:dyDescent="0.25">
      <c r="A671" t="s">
        <v>2414</v>
      </c>
      <c r="B671" t="s">
        <v>1587</v>
      </c>
      <c r="C671">
        <v>36.886127458254592</v>
      </c>
    </row>
    <row r="672" spans="1:4" x14ac:dyDescent="0.25">
      <c r="A672" t="s">
        <v>2414</v>
      </c>
      <c r="B672" t="s">
        <v>1588</v>
      </c>
      <c r="C672">
        <v>35.879689950330516</v>
      </c>
    </row>
    <row r="673" spans="1:4" x14ac:dyDescent="0.25">
      <c r="A673" t="s">
        <v>2414</v>
      </c>
      <c r="B673" t="s">
        <v>1589</v>
      </c>
      <c r="C673">
        <v>35.879689950330516</v>
      </c>
    </row>
    <row r="674" spans="1:4" x14ac:dyDescent="0.25">
      <c r="A674" t="s">
        <v>2414</v>
      </c>
      <c r="B674" t="s">
        <v>1590</v>
      </c>
      <c r="C674">
        <v>2.4321789534715674</v>
      </c>
    </row>
    <row r="675" spans="1:4" x14ac:dyDescent="0.25">
      <c r="A675" t="s">
        <v>2414</v>
      </c>
      <c r="B675" t="s">
        <v>1664</v>
      </c>
      <c r="C675">
        <v>0.15389332626901339</v>
      </c>
    </row>
    <row r="676" spans="1:4" x14ac:dyDescent="0.25">
      <c r="A676" t="s">
        <v>2414</v>
      </c>
      <c r="B676" t="s">
        <v>1667</v>
      </c>
      <c r="C676">
        <v>7.9083351855074435E-3</v>
      </c>
    </row>
    <row r="677" spans="1:4" x14ac:dyDescent="0.25">
      <c r="A677" t="s">
        <v>2414</v>
      </c>
      <c r="B677" t="s">
        <v>1668</v>
      </c>
      <c r="C677">
        <v>1.2689345774048358E-2</v>
      </c>
    </row>
    <row r="678" spans="1:4" x14ac:dyDescent="0.25">
      <c r="A678" t="s">
        <v>2414</v>
      </c>
      <c r="B678" t="s">
        <v>1671</v>
      </c>
      <c r="C678">
        <v>0.10553040925669836</v>
      </c>
    </row>
    <row r="679" spans="1:4" x14ac:dyDescent="0.25">
      <c r="A679" t="s">
        <v>2414</v>
      </c>
      <c r="B679" t="s">
        <v>1705</v>
      </c>
      <c r="C679">
        <v>285.533703</v>
      </c>
      <c r="D679">
        <v>11</v>
      </c>
    </row>
    <row r="680" spans="1:4" x14ac:dyDescent="0.25">
      <c r="A680" t="s">
        <v>2414</v>
      </c>
      <c r="B680" t="s">
        <v>1706</v>
      </c>
      <c r="C680">
        <v>25.753832520000003</v>
      </c>
      <c r="D680">
        <v>2</v>
      </c>
    </row>
    <row r="681" spans="1:4" x14ac:dyDescent="0.25">
      <c r="A681" t="s">
        <v>2414</v>
      </c>
      <c r="B681" t="s">
        <v>1815</v>
      </c>
      <c r="C681">
        <v>157.04754269999998</v>
      </c>
      <c r="D681">
        <v>7</v>
      </c>
    </row>
    <row r="682" spans="1:4" x14ac:dyDescent="0.25">
      <c r="A682" t="s">
        <v>2414</v>
      </c>
      <c r="B682" t="s">
        <v>1816</v>
      </c>
      <c r="C682">
        <v>20.655802829999999</v>
      </c>
      <c r="D682">
        <v>9</v>
      </c>
    </row>
    <row r="683" spans="1:4" x14ac:dyDescent="0.25">
      <c r="A683" t="s">
        <v>2414</v>
      </c>
      <c r="B683" t="s">
        <v>1827</v>
      </c>
      <c r="C683">
        <v>285.533703</v>
      </c>
      <c r="D683">
        <v>11</v>
      </c>
    </row>
    <row r="684" spans="1:4" x14ac:dyDescent="0.25">
      <c r="A684" t="s">
        <v>2414</v>
      </c>
      <c r="B684" t="s">
        <v>1828</v>
      </c>
      <c r="C684">
        <v>25.753832520000003</v>
      </c>
      <c r="D684">
        <v>2</v>
      </c>
    </row>
    <row r="685" spans="1:4" x14ac:dyDescent="0.25">
      <c r="A685" t="s">
        <v>2414</v>
      </c>
      <c r="B685" t="s">
        <v>1834</v>
      </c>
      <c r="C685">
        <v>157.04754269999998</v>
      </c>
      <c r="D685">
        <v>7</v>
      </c>
    </row>
    <row r="686" spans="1:4" x14ac:dyDescent="0.25">
      <c r="A686" t="s">
        <v>2414</v>
      </c>
      <c r="B686" t="s">
        <v>1835</v>
      </c>
      <c r="C686">
        <v>20.655802829999999</v>
      </c>
      <c r="D686">
        <v>9</v>
      </c>
    </row>
    <row r="687" spans="1:4" x14ac:dyDescent="0.25">
      <c r="A687" t="s">
        <v>2414</v>
      </c>
      <c r="B687" t="s">
        <v>2007</v>
      </c>
      <c r="C687">
        <v>256.25056742999999</v>
      </c>
      <c r="D687">
        <v>6</v>
      </c>
    </row>
    <row r="688" spans="1:4" x14ac:dyDescent="0.25">
      <c r="A688" t="s">
        <v>2414</v>
      </c>
      <c r="B688" t="s">
        <v>2008</v>
      </c>
      <c r="C688">
        <v>130.78893344999997</v>
      </c>
      <c r="D688">
        <v>5</v>
      </c>
    </row>
    <row r="689" spans="1:4" x14ac:dyDescent="0.25">
      <c r="A689" t="s">
        <v>2414</v>
      </c>
      <c r="B689" t="s">
        <v>2301</v>
      </c>
      <c r="C689">
        <v>2.1259241499999999</v>
      </c>
      <c r="D689">
        <v>2</v>
      </c>
    </row>
    <row r="690" spans="1:4" x14ac:dyDescent="0.25">
      <c r="A690" t="s">
        <v>2414</v>
      </c>
      <c r="B690" t="s">
        <v>1839</v>
      </c>
      <c r="C690">
        <v>25.753832520000003</v>
      </c>
      <c r="D690">
        <v>2</v>
      </c>
    </row>
    <row r="691" spans="1:4" x14ac:dyDescent="0.25">
      <c r="A691" t="s">
        <v>2414</v>
      </c>
      <c r="B691" t="s">
        <v>1840</v>
      </c>
      <c r="C691">
        <v>0.54736068000000004</v>
      </c>
      <c r="D691">
        <v>1</v>
      </c>
    </row>
    <row r="692" spans="1:4" x14ac:dyDescent="0.25">
      <c r="A692" t="s">
        <v>2414</v>
      </c>
      <c r="B692" t="s">
        <v>1841</v>
      </c>
      <c r="C692">
        <v>0.62660841</v>
      </c>
      <c r="D692">
        <v>1</v>
      </c>
    </row>
    <row r="693" spans="1:4" x14ac:dyDescent="0.25">
      <c r="A693" t="s">
        <v>2414</v>
      </c>
      <c r="B693" t="s">
        <v>1842</v>
      </c>
      <c r="C693">
        <v>2.3385138599999999</v>
      </c>
      <c r="D693">
        <v>1</v>
      </c>
    </row>
    <row r="694" spans="1:4" x14ac:dyDescent="0.25">
      <c r="A694" t="s">
        <v>2414</v>
      </c>
      <c r="B694" t="s">
        <v>2003</v>
      </c>
      <c r="C694">
        <v>4.9696582400000002</v>
      </c>
      <c r="D694">
        <v>1</v>
      </c>
    </row>
    <row r="695" spans="1:4" x14ac:dyDescent="0.25">
      <c r="A695" t="s">
        <v>2414</v>
      </c>
      <c r="B695" t="s">
        <v>2004</v>
      </c>
      <c r="C695">
        <v>6.49861617</v>
      </c>
      <c r="D695">
        <v>2</v>
      </c>
    </row>
    <row r="696" spans="1:4" x14ac:dyDescent="0.25">
      <c r="A696" t="s">
        <v>2414</v>
      </c>
      <c r="B696" t="s">
        <v>2005</v>
      </c>
      <c r="C696">
        <v>0.78012039</v>
      </c>
      <c r="D696">
        <v>1</v>
      </c>
    </row>
    <row r="697" spans="1:4" x14ac:dyDescent="0.25">
      <c r="A697" t="s">
        <v>2414</v>
      </c>
      <c r="B697" t="s">
        <v>2006</v>
      </c>
      <c r="C697">
        <v>58.310745749999995</v>
      </c>
      <c r="D697">
        <v>7</v>
      </c>
    </row>
    <row r="698" spans="1:4" x14ac:dyDescent="0.25">
      <c r="A698" t="s">
        <v>2414</v>
      </c>
      <c r="B698" t="s">
        <v>2009</v>
      </c>
      <c r="C698">
        <v>2.1259241499999999</v>
      </c>
      <c r="D698">
        <v>2</v>
      </c>
    </row>
    <row r="699" spans="1:4" x14ac:dyDescent="0.25">
      <c r="A699" t="s">
        <v>2414</v>
      </c>
      <c r="B699" t="s">
        <v>2010</v>
      </c>
      <c r="C699">
        <v>486.86495689999998</v>
      </c>
      <c r="D699">
        <v>27</v>
      </c>
    </row>
    <row r="700" spans="1:4" x14ac:dyDescent="0.25">
      <c r="A700" t="s">
        <v>2414</v>
      </c>
      <c r="B700" t="s">
        <v>2028</v>
      </c>
      <c r="D700">
        <v>63.636717626403609</v>
      </c>
    </row>
    <row r="701" spans="1:4" x14ac:dyDescent="0.25">
      <c r="A701" t="s">
        <v>2414</v>
      </c>
      <c r="B701" t="s">
        <v>2017</v>
      </c>
      <c r="D701">
        <v>18.993553249867663</v>
      </c>
    </row>
    <row r="702" spans="1:4" x14ac:dyDescent="0.25">
      <c r="A702" t="s">
        <v>2414</v>
      </c>
      <c r="B702" t="s">
        <v>2020</v>
      </c>
      <c r="D702">
        <v>0.5960593083482878</v>
      </c>
    </row>
    <row r="703" spans="1:4" x14ac:dyDescent="0.25">
      <c r="A703" t="s">
        <v>2414</v>
      </c>
      <c r="B703" t="s">
        <v>2021</v>
      </c>
      <c r="D703">
        <v>48.381412264571736</v>
      </c>
    </row>
    <row r="704" spans="1:4" x14ac:dyDescent="0.25">
      <c r="A704" t="s">
        <v>2414</v>
      </c>
      <c r="B704" t="s">
        <v>2024</v>
      </c>
      <c r="D704">
        <v>13.385028947799558</v>
      </c>
    </row>
    <row r="705" spans="1:5" x14ac:dyDescent="0.25">
      <c r="A705" t="s">
        <v>2956</v>
      </c>
      <c r="B705" t="s">
        <v>1412</v>
      </c>
      <c r="C705">
        <v>0.76380294330918441</v>
      </c>
      <c r="D705">
        <v>6.5676228028551257E-3</v>
      </c>
      <c r="E705">
        <v>0.7540239370395454</v>
      </c>
    </row>
    <row r="706" spans="1:5" x14ac:dyDescent="0.25">
      <c r="A706" t="s">
        <v>2956</v>
      </c>
      <c r="B706" t="s">
        <v>1413</v>
      </c>
      <c r="C706">
        <v>6.8048255296796248E-4</v>
      </c>
      <c r="D706">
        <v>8.7823692143743116E-3</v>
      </c>
      <c r="E706">
        <v>7.8511105920935271E-4</v>
      </c>
    </row>
    <row r="707" spans="1:5" x14ac:dyDescent="0.25">
      <c r="A707" t="s">
        <v>2956</v>
      </c>
      <c r="B707" t="s">
        <v>1414</v>
      </c>
    </row>
    <row r="708" spans="1:5" x14ac:dyDescent="0.25">
      <c r="A708" t="s">
        <v>2956</v>
      </c>
      <c r="B708" t="s">
        <v>1501</v>
      </c>
      <c r="C708">
        <v>8.473821200432943E-6</v>
      </c>
    </row>
    <row r="709" spans="1:5" x14ac:dyDescent="0.25">
      <c r="A709" t="s">
        <v>2956</v>
      </c>
      <c r="B709" t="s">
        <v>1505</v>
      </c>
      <c r="C709">
        <v>3.7378936816834601E-3</v>
      </c>
    </row>
    <row r="710" spans="1:5" x14ac:dyDescent="0.25">
      <c r="A710" t="s">
        <v>2956</v>
      </c>
      <c r="B710" t="s">
        <v>1810</v>
      </c>
      <c r="C710">
        <v>0.42464808074872035</v>
      </c>
    </row>
    <row r="711" spans="1:5" x14ac:dyDescent="0.25">
      <c r="A711" t="s">
        <v>2956</v>
      </c>
      <c r="B711" t="s">
        <v>1269</v>
      </c>
      <c r="C711">
        <v>29029.62421707001</v>
      </c>
      <c r="D711">
        <v>2600</v>
      </c>
    </row>
    <row r="712" spans="1:5" x14ac:dyDescent="0.25">
      <c r="A712" t="s">
        <v>2956</v>
      </c>
      <c r="B712" t="s">
        <v>1272</v>
      </c>
      <c r="C712">
        <v>33747.973616840158</v>
      </c>
      <c r="D712">
        <v>7701</v>
      </c>
    </row>
    <row r="713" spans="1:5" x14ac:dyDescent="0.25">
      <c r="A713" t="s">
        <v>2956</v>
      </c>
      <c r="B713" t="s">
        <v>1278</v>
      </c>
      <c r="C713">
        <v>61966.882186890114</v>
      </c>
    </row>
    <row r="714" spans="1:5" x14ac:dyDescent="0.25">
      <c r="A714" t="s">
        <v>2956</v>
      </c>
      <c r="B714" t="s">
        <v>1279</v>
      </c>
      <c r="C714">
        <v>810.71564702000023</v>
      </c>
    </row>
    <row r="715" spans="1:5" x14ac:dyDescent="0.25">
      <c r="A715" t="s">
        <v>2956</v>
      </c>
      <c r="B715" t="s">
        <v>1300</v>
      </c>
      <c r="C715">
        <v>10229</v>
      </c>
      <c r="D715">
        <v>72</v>
      </c>
    </row>
    <row r="716" spans="1:5" x14ac:dyDescent="0.25">
      <c r="A716" t="s">
        <v>2956</v>
      </c>
      <c r="B716" t="s">
        <v>1307</v>
      </c>
      <c r="C716">
        <v>4.0257492875085642E-2</v>
      </c>
      <c r="D716">
        <v>0.71460228600436504</v>
      </c>
      <c r="E716">
        <v>3.9737603925687225E-2</v>
      </c>
    </row>
    <row r="717" spans="1:5" x14ac:dyDescent="0.25">
      <c r="A717" t="s">
        <v>2956</v>
      </c>
      <c r="B717" t="s">
        <v>1321</v>
      </c>
      <c r="C717">
        <v>1</v>
      </c>
      <c r="D717">
        <v>1</v>
      </c>
      <c r="E717">
        <v>1</v>
      </c>
    </row>
    <row r="718" spans="1:5" x14ac:dyDescent="0.25">
      <c r="A718" t="s">
        <v>2956</v>
      </c>
      <c r="B718" t="s">
        <v>1358</v>
      </c>
      <c r="C718">
        <v>0.32550207156440281</v>
      </c>
      <c r="D718">
        <v>0.33212378742130971</v>
      </c>
      <c r="E718">
        <v>0.32558758500933449</v>
      </c>
    </row>
    <row r="719" spans="1:5" x14ac:dyDescent="0.25">
      <c r="A719" t="s">
        <v>2956</v>
      </c>
      <c r="B719" t="s">
        <v>1359</v>
      </c>
      <c r="C719">
        <v>9.5758595935062349E-2</v>
      </c>
      <c r="D719">
        <v>0.13225686238340834</v>
      </c>
      <c r="E719">
        <v>9.6229937890150608E-2</v>
      </c>
    </row>
    <row r="720" spans="1:5" x14ac:dyDescent="0.25">
      <c r="A720" t="s">
        <v>2956</v>
      </c>
      <c r="B720" t="s">
        <v>1360</v>
      </c>
      <c r="C720">
        <v>0.1373901755925552</v>
      </c>
      <c r="D720">
        <v>8.9316573050197579E-2</v>
      </c>
      <c r="E720">
        <v>0.13676934868718649</v>
      </c>
    </row>
    <row r="721" spans="1:5" x14ac:dyDescent="0.25">
      <c r="A721" t="s">
        <v>2956</v>
      </c>
      <c r="B721" t="s">
        <v>1361</v>
      </c>
      <c r="C721">
        <v>0.24736524948665214</v>
      </c>
      <c r="D721">
        <v>0.26706013955181357</v>
      </c>
      <c r="E721">
        <v>0.24761959110042986</v>
      </c>
    </row>
    <row r="722" spans="1:5" x14ac:dyDescent="0.25">
      <c r="A722" t="s">
        <v>2956</v>
      </c>
      <c r="B722" t="s">
        <v>1362</v>
      </c>
      <c r="C722">
        <v>0.19398390742132765</v>
      </c>
      <c r="D722">
        <v>0.17924263759327094</v>
      </c>
      <c r="E722">
        <v>0.19379353731289872</v>
      </c>
    </row>
    <row r="723" spans="1:5" x14ac:dyDescent="0.25">
      <c r="A723" t="s">
        <v>2956</v>
      </c>
      <c r="B723" t="s">
        <v>1408</v>
      </c>
      <c r="C723">
        <v>0.23551657413784768</v>
      </c>
      <c r="D723">
        <v>0.98465000798277058</v>
      </c>
      <c r="E723">
        <v>0.24519095190124535</v>
      </c>
    </row>
    <row r="724" spans="1:5" x14ac:dyDescent="0.25">
      <c r="A724" t="s">
        <v>2956</v>
      </c>
      <c r="B724" t="s">
        <v>1417</v>
      </c>
      <c r="C724">
        <v>7.8767880967111801E-4</v>
      </c>
      <c r="D724">
        <v>4.4281863970382154E-2</v>
      </c>
      <c r="E724">
        <v>1.3493666996325056E-3</v>
      </c>
    </row>
    <row r="725" spans="1:5" x14ac:dyDescent="0.25">
      <c r="A725" t="s">
        <v>2956</v>
      </c>
      <c r="B725" t="s">
        <v>1418</v>
      </c>
      <c r="C725">
        <v>0.99921232119032888</v>
      </c>
      <c r="D725">
        <v>0.95571813602961786</v>
      </c>
      <c r="E725">
        <v>0.99865063330036752</v>
      </c>
    </row>
    <row r="726" spans="1:5" x14ac:dyDescent="0.25">
      <c r="A726" t="s">
        <v>2956</v>
      </c>
      <c r="B726" t="s">
        <v>1426</v>
      </c>
      <c r="C726">
        <v>5.3240163519925721E-2</v>
      </c>
      <c r="E726">
        <v>5.2552615172986705E-2</v>
      </c>
    </row>
    <row r="727" spans="1:5" x14ac:dyDescent="0.25">
      <c r="A727" t="s">
        <v>2956</v>
      </c>
      <c r="B727" t="s">
        <v>1427</v>
      </c>
      <c r="C727">
        <v>3.502937616682663E-2</v>
      </c>
      <c r="E727">
        <v>3.4577003595341334E-2</v>
      </c>
    </row>
    <row r="728" spans="1:5" x14ac:dyDescent="0.25">
      <c r="A728" t="s">
        <v>2956</v>
      </c>
      <c r="B728" t="s">
        <v>1428</v>
      </c>
      <c r="C728">
        <v>5.1867957455667905E-2</v>
      </c>
      <c r="E728">
        <v>5.1198129903496682E-2</v>
      </c>
    </row>
    <row r="729" spans="1:5" x14ac:dyDescent="0.25">
      <c r="A729" t="s">
        <v>2956</v>
      </c>
      <c r="B729" t="s">
        <v>1429</v>
      </c>
      <c r="C729">
        <v>9.4455306888238083E-2</v>
      </c>
      <c r="D729">
        <v>3.6931920470583142E-2</v>
      </c>
      <c r="E729">
        <v>9.3712444608579776E-2</v>
      </c>
    </row>
    <row r="730" spans="1:5" x14ac:dyDescent="0.25">
      <c r="A730" t="s">
        <v>2956</v>
      </c>
      <c r="B730" t="s">
        <v>1430</v>
      </c>
      <c r="C730">
        <v>0.7654071959693417</v>
      </c>
      <c r="D730">
        <v>0.96306807952941698</v>
      </c>
      <c r="E730">
        <v>0.76795980671959552</v>
      </c>
    </row>
    <row r="731" spans="1:5" x14ac:dyDescent="0.25">
      <c r="A731" t="s">
        <v>2956</v>
      </c>
      <c r="B731" t="s">
        <v>1431</v>
      </c>
      <c r="C731">
        <v>6.7401770955706231E-6</v>
      </c>
      <c r="E731">
        <v>6.6531338313552273E-6</v>
      </c>
    </row>
    <row r="732" spans="1:5" x14ac:dyDescent="0.25">
      <c r="A732" t="s">
        <v>2956</v>
      </c>
      <c r="B732" t="s">
        <v>1433</v>
      </c>
      <c r="C732">
        <v>2866.332145950003</v>
      </c>
      <c r="D732">
        <v>6266</v>
      </c>
    </row>
    <row r="733" spans="1:5" x14ac:dyDescent="0.25">
      <c r="A733" t="s">
        <v>2956</v>
      </c>
      <c r="B733" t="s">
        <v>1434</v>
      </c>
      <c r="C733">
        <v>5071.0631359200015</v>
      </c>
      <c r="D733">
        <v>1547</v>
      </c>
    </row>
    <row r="734" spans="1:5" x14ac:dyDescent="0.25">
      <c r="A734" t="s">
        <v>2956</v>
      </c>
      <c r="B734" t="s">
        <v>1435</v>
      </c>
      <c r="C734">
        <v>16525.059991469974</v>
      </c>
      <c r="D734">
        <v>1678</v>
      </c>
    </row>
    <row r="735" spans="1:5" x14ac:dyDescent="0.25">
      <c r="A735" t="s">
        <v>2956</v>
      </c>
      <c r="B735" t="s">
        <v>1436</v>
      </c>
      <c r="C735">
        <v>14911.446211149983</v>
      </c>
      <c r="D735">
        <v>479</v>
      </c>
    </row>
    <row r="736" spans="1:5" x14ac:dyDescent="0.25">
      <c r="A736" t="s">
        <v>2956</v>
      </c>
      <c r="B736" t="s">
        <v>1437</v>
      </c>
      <c r="C736">
        <v>13745.124881820011</v>
      </c>
      <c r="D736">
        <v>200</v>
      </c>
    </row>
    <row r="737" spans="1:4" x14ac:dyDescent="0.25">
      <c r="A737" t="s">
        <v>2956</v>
      </c>
      <c r="B737" t="s">
        <v>1438</v>
      </c>
      <c r="C737">
        <v>8847.8558205799982</v>
      </c>
      <c r="D737">
        <v>59</v>
      </c>
    </row>
    <row r="738" spans="1:4" x14ac:dyDescent="0.25">
      <c r="A738" t="s">
        <v>2956</v>
      </c>
      <c r="B738" t="s">
        <v>1477</v>
      </c>
      <c r="C738">
        <v>0.51460962924581133</v>
      </c>
    </row>
    <row r="739" spans="1:4" x14ac:dyDescent="0.25">
      <c r="A739" t="s">
        <v>2956</v>
      </c>
      <c r="B739" t="s">
        <v>1478</v>
      </c>
      <c r="C739">
        <v>54858.4321891691</v>
      </c>
    </row>
    <row r="740" spans="1:4" x14ac:dyDescent="0.25">
      <c r="A740" t="s">
        <v>2956</v>
      </c>
      <c r="B740" t="s">
        <v>1479</v>
      </c>
      <c r="C740">
        <v>3446.5018939174233</v>
      </c>
    </row>
    <row r="741" spans="1:4" x14ac:dyDescent="0.25">
      <c r="A741" t="s">
        <v>2956</v>
      </c>
      <c r="B741" t="s">
        <v>1480</v>
      </c>
      <c r="C741">
        <v>2067.6356343319935</v>
      </c>
    </row>
    <row r="742" spans="1:4" x14ac:dyDescent="0.25">
      <c r="A742" t="s">
        <v>2956</v>
      </c>
      <c r="B742" t="s">
        <v>1481</v>
      </c>
      <c r="C742">
        <v>613.05996712854824</v>
      </c>
    </row>
    <row r="743" spans="1:4" x14ac:dyDescent="0.25">
      <c r="A743" t="s">
        <v>2956</v>
      </c>
      <c r="B743" t="s">
        <v>1482</v>
      </c>
      <c r="C743">
        <v>387.9847782790518</v>
      </c>
    </row>
    <row r="744" spans="1:4" x14ac:dyDescent="0.25">
      <c r="A744" t="s">
        <v>2956</v>
      </c>
      <c r="B744" t="s">
        <v>1483</v>
      </c>
      <c r="C744">
        <v>284.71885703965108</v>
      </c>
    </row>
    <row r="745" spans="1:4" x14ac:dyDescent="0.25">
      <c r="A745" t="s">
        <v>2956</v>
      </c>
      <c r="B745" t="s">
        <v>1484</v>
      </c>
      <c r="C745">
        <v>186.5776376661232</v>
      </c>
    </row>
    <row r="746" spans="1:4" x14ac:dyDescent="0.25">
      <c r="A746" t="s">
        <v>2956</v>
      </c>
      <c r="B746" t="s">
        <v>1485</v>
      </c>
      <c r="C746">
        <v>121.97122935846258</v>
      </c>
    </row>
    <row r="747" spans="1:4" x14ac:dyDescent="0.25">
      <c r="A747" t="s">
        <v>2956</v>
      </c>
      <c r="B747" t="s">
        <v>1496</v>
      </c>
      <c r="C747">
        <v>6.8467698846039465E-4</v>
      </c>
    </row>
    <row r="748" spans="1:4" x14ac:dyDescent="0.25">
      <c r="A748" t="s">
        <v>2956</v>
      </c>
      <c r="B748" t="s">
        <v>1497</v>
      </c>
      <c r="C748">
        <v>7.8901687925076698E-6</v>
      </c>
    </row>
    <row r="749" spans="1:4" x14ac:dyDescent="0.25">
      <c r="A749" t="s">
        <v>2956</v>
      </c>
      <c r="B749" t="s">
        <v>1499</v>
      </c>
      <c r="C749">
        <v>0.99556106533986322</v>
      </c>
    </row>
    <row r="750" spans="1:4" x14ac:dyDescent="0.25">
      <c r="A750" t="s">
        <v>2956</v>
      </c>
      <c r="B750" t="s">
        <v>1518</v>
      </c>
      <c r="C750">
        <v>14198.495549559997</v>
      </c>
      <c r="D750">
        <v>406</v>
      </c>
    </row>
    <row r="751" spans="1:4" x14ac:dyDescent="0.25">
      <c r="A751" t="s">
        <v>2956</v>
      </c>
      <c r="B751" t="s">
        <v>1527</v>
      </c>
      <c r="C751">
        <v>4973.0668429099969</v>
      </c>
      <c r="D751">
        <v>439</v>
      </c>
    </row>
    <row r="752" spans="1:4" x14ac:dyDescent="0.25">
      <c r="A752" t="s">
        <v>2956</v>
      </c>
      <c r="B752" t="s">
        <v>1528</v>
      </c>
      <c r="C752">
        <v>1909.0204191199994</v>
      </c>
      <c r="D752">
        <v>289</v>
      </c>
    </row>
    <row r="753" spans="1:4" x14ac:dyDescent="0.25">
      <c r="A753" t="s">
        <v>2956</v>
      </c>
      <c r="B753" t="s">
        <v>1529</v>
      </c>
      <c r="C753">
        <v>126.19743764</v>
      </c>
      <c r="D753">
        <v>37</v>
      </c>
    </row>
    <row r="754" spans="1:4" x14ac:dyDescent="0.25">
      <c r="A754" t="s">
        <v>2956</v>
      </c>
      <c r="B754" t="s">
        <v>1530</v>
      </c>
      <c r="C754">
        <v>12.537614789999999</v>
      </c>
      <c r="D754">
        <v>2</v>
      </c>
    </row>
    <row r="755" spans="1:4" x14ac:dyDescent="0.25">
      <c r="A755" t="s">
        <v>2956</v>
      </c>
      <c r="B755" t="s">
        <v>1535</v>
      </c>
      <c r="C755">
        <v>4740.6402764499981</v>
      </c>
      <c r="D755">
        <v>132</v>
      </c>
    </row>
    <row r="756" spans="1:4" x14ac:dyDescent="0.25">
      <c r="A756" t="s">
        <v>2956</v>
      </c>
      <c r="B756" t="s">
        <v>1519</v>
      </c>
      <c r="C756">
        <v>7994.5435168900021</v>
      </c>
      <c r="D756">
        <v>697</v>
      </c>
    </row>
    <row r="757" spans="1:4" x14ac:dyDescent="0.25">
      <c r="A757" t="s">
        <v>2956</v>
      </c>
      <c r="B757" t="s">
        <v>1520</v>
      </c>
      <c r="C757">
        <v>14926.997614490019</v>
      </c>
      <c r="D757">
        <v>1526</v>
      </c>
    </row>
    <row r="758" spans="1:4" x14ac:dyDescent="0.25">
      <c r="A758" t="s">
        <v>2956</v>
      </c>
      <c r="B758" t="s">
        <v>1521</v>
      </c>
      <c r="C758">
        <v>5083.5170525100029</v>
      </c>
      <c r="D758">
        <v>672</v>
      </c>
    </row>
    <row r="759" spans="1:4" x14ac:dyDescent="0.25">
      <c r="A759" t="s">
        <v>2956</v>
      </c>
      <c r="B759" t="s">
        <v>1522</v>
      </c>
      <c r="C759">
        <v>933.58855372999994</v>
      </c>
      <c r="D759">
        <v>181</v>
      </c>
    </row>
    <row r="760" spans="1:4" x14ac:dyDescent="0.25">
      <c r="A760" t="s">
        <v>2956</v>
      </c>
      <c r="B760" t="s">
        <v>1523</v>
      </c>
      <c r="C760">
        <v>1001.0008682100004</v>
      </c>
      <c r="D760">
        <v>72</v>
      </c>
    </row>
    <row r="761" spans="1:4" x14ac:dyDescent="0.25">
      <c r="A761" t="s">
        <v>2956</v>
      </c>
      <c r="B761" t="s">
        <v>1524</v>
      </c>
      <c r="C761">
        <v>41.406936990000005</v>
      </c>
      <c r="D761">
        <v>11</v>
      </c>
    </row>
    <row r="762" spans="1:4" x14ac:dyDescent="0.25">
      <c r="A762" t="s">
        <v>2956</v>
      </c>
      <c r="B762" t="s">
        <v>1525</v>
      </c>
      <c r="C762">
        <v>4211.3991979099992</v>
      </c>
      <c r="D762">
        <v>103</v>
      </c>
    </row>
    <row r="763" spans="1:4" x14ac:dyDescent="0.25">
      <c r="A763" t="s">
        <v>2956</v>
      </c>
      <c r="B763" t="s">
        <v>1526</v>
      </c>
      <c r="C763">
        <v>1814.4703056900007</v>
      </c>
      <c r="D763">
        <v>136</v>
      </c>
    </row>
    <row r="764" spans="1:4" x14ac:dyDescent="0.25">
      <c r="A764" t="s">
        <v>2956</v>
      </c>
      <c r="B764" t="s">
        <v>1540</v>
      </c>
      <c r="C764">
        <v>14198.495549559997</v>
      </c>
      <c r="D764">
        <v>406</v>
      </c>
    </row>
    <row r="765" spans="1:4" x14ac:dyDescent="0.25">
      <c r="A765" t="s">
        <v>2956</v>
      </c>
      <c r="B765" t="s">
        <v>1549</v>
      </c>
      <c r="C765">
        <v>4973.0668429099969</v>
      </c>
      <c r="D765">
        <v>439</v>
      </c>
    </row>
    <row r="766" spans="1:4" x14ac:dyDescent="0.25">
      <c r="A766" t="s">
        <v>2956</v>
      </c>
      <c r="B766" t="s">
        <v>1703</v>
      </c>
      <c r="C766">
        <v>1909.0204191199994</v>
      </c>
      <c r="D766">
        <v>289</v>
      </c>
    </row>
    <row r="767" spans="1:4" x14ac:dyDescent="0.25">
      <c r="A767" t="s">
        <v>2956</v>
      </c>
      <c r="B767" t="s">
        <v>1719</v>
      </c>
      <c r="C767">
        <v>126.19743764</v>
      </c>
      <c r="D767">
        <v>37</v>
      </c>
    </row>
    <row r="768" spans="1:4" x14ac:dyDescent="0.25">
      <c r="A768" t="s">
        <v>2956</v>
      </c>
      <c r="B768" t="s">
        <v>1720</v>
      </c>
      <c r="C768">
        <v>12.537614789999999</v>
      </c>
      <c r="D768">
        <v>2</v>
      </c>
    </row>
    <row r="769" spans="1:4" x14ac:dyDescent="0.25">
      <c r="A769" t="s">
        <v>2956</v>
      </c>
      <c r="B769" t="s">
        <v>1725</v>
      </c>
      <c r="C769">
        <v>4740.6402764499981</v>
      </c>
      <c r="D769">
        <v>132</v>
      </c>
    </row>
    <row r="770" spans="1:4" x14ac:dyDescent="0.25">
      <c r="A770" t="s">
        <v>2956</v>
      </c>
      <c r="B770" t="s">
        <v>1541</v>
      </c>
      <c r="C770">
        <v>7994.5435168900021</v>
      </c>
      <c r="D770">
        <v>697</v>
      </c>
    </row>
    <row r="771" spans="1:4" x14ac:dyDescent="0.25">
      <c r="A771" t="s">
        <v>2956</v>
      </c>
      <c r="B771" t="s">
        <v>1542</v>
      </c>
      <c r="C771">
        <v>14926.997614490019</v>
      </c>
      <c r="D771">
        <v>1526</v>
      </c>
    </row>
    <row r="772" spans="1:4" x14ac:dyDescent="0.25">
      <c r="A772" t="s">
        <v>2956</v>
      </c>
      <c r="B772" t="s">
        <v>1543</v>
      </c>
      <c r="C772">
        <v>5083.5170525100029</v>
      </c>
      <c r="D772">
        <v>672</v>
      </c>
    </row>
    <row r="773" spans="1:4" x14ac:dyDescent="0.25">
      <c r="A773" t="s">
        <v>2956</v>
      </c>
      <c r="B773" t="s">
        <v>1544</v>
      </c>
      <c r="C773">
        <v>933.58855372999994</v>
      </c>
      <c r="D773">
        <v>181</v>
      </c>
    </row>
    <row r="774" spans="1:4" x14ac:dyDescent="0.25">
      <c r="A774" t="s">
        <v>2956</v>
      </c>
      <c r="B774" t="s">
        <v>1545</v>
      </c>
      <c r="C774">
        <v>1001.0008682100004</v>
      </c>
      <c r="D774">
        <v>72</v>
      </c>
    </row>
    <row r="775" spans="1:4" x14ac:dyDescent="0.25">
      <c r="A775" t="s">
        <v>2956</v>
      </c>
      <c r="B775" t="s">
        <v>1546</v>
      </c>
      <c r="C775">
        <v>41.406936990000005</v>
      </c>
      <c r="D775">
        <v>11</v>
      </c>
    </row>
    <row r="776" spans="1:4" x14ac:dyDescent="0.25">
      <c r="A776" t="s">
        <v>2956</v>
      </c>
      <c r="B776" t="s">
        <v>1547</v>
      </c>
      <c r="C776">
        <v>4211.3991979099992</v>
      </c>
      <c r="D776">
        <v>103</v>
      </c>
    </row>
    <row r="777" spans="1:4" x14ac:dyDescent="0.25">
      <c r="A777" t="s">
        <v>2956</v>
      </c>
      <c r="B777" t="s">
        <v>1548</v>
      </c>
      <c r="C777">
        <v>1814.4703056900007</v>
      </c>
      <c r="D777">
        <v>136</v>
      </c>
    </row>
    <row r="778" spans="1:4" x14ac:dyDescent="0.25">
      <c r="A778" t="s">
        <v>2956</v>
      </c>
      <c r="B778" t="s">
        <v>1551</v>
      </c>
      <c r="C778">
        <v>2795.5206920099999</v>
      </c>
      <c r="D778">
        <v>1059</v>
      </c>
    </row>
    <row r="779" spans="1:4" x14ac:dyDescent="0.25">
      <c r="A779" t="s">
        <v>2956</v>
      </c>
      <c r="B779" t="s">
        <v>1733</v>
      </c>
      <c r="C779">
        <v>4554.8134259000008</v>
      </c>
      <c r="D779">
        <v>161</v>
      </c>
    </row>
    <row r="780" spans="1:4" x14ac:dyDescent="0.25">
      <c r="A780" t="s">
        <v>2956</v>
      </c>
      <c r="B780" t="s">
        <v>1734</v>
      </c>
      <c r="C780">
        <v>7250.378822100005</v>
      </c>
      <c r="D780">
        <v>151</v>
      </c>
    </row>
    <row r="781" spans="1:4" x14ac:dyDescent="0.25">
      <c r="A781" t="s">
        <v>2956</v>
      </c>
      <c r="B781" t="s">
        <v>2287</v>
      </c>
      <c r="C781">
        <v>4453.1294188899983</v>
      </c>
      <c r="D781">
        <v>93</v>
      </c>
    </row>
    <row r="782" spans="1:4" x14ac:dyDescent="0.25">
      <c r="A782" t="s">
        <v>2956</v>
      </c>
      <c r="B782" t="s">
        <v>2288</v>
      </c>
      <c r="C782">
        <v>5410.6442840499985</v>
      </c>
      <c r="D782">
        <v>147</v>
      </c>
    </row>
    <row r="783" spans="1:4" x14ac:dyDescent="0.25">
      <c r="A783" t="s">
        <v>2956</v>
      </c>
      <c r="B783" t="s">
        <v>1552</v>
      </c>
      <c r="C783">
        <v>2107.7281847200002</v>
      </c>
      <c r="D783">
        <v>323</v>
      </c>
    </row>
    <row r="784" spans="1:4" x14ac:dyDescent="0.25">
      <c r="A784" t="s">
        <v>2956</v>
      </c>
      <c r="B784" t="s">
        <v>1553</v>
      </c>
      <c r="C784">
        <v>5084.6416230900022</v>
      </c>
      <c r="D784">
        <v>392</v>
      </c>
    </row>
    <row r="785" spans="1:4" x14ac:dyDescent="0.25">
      <c r="A785" t="s">
        <v>2956</v>
      </c>
      <c r="B785" t="s">
        <v>1554</v>
      </c>
      <c r="C785">
        <v>7368.1950501599986</v>
      </c>
      <c r="D785">
        <v>358</v>
      </c>
    </row>
    <row r="786" spans="1:4" x14ac:dyDescent="0.25">
      <c r="A786" t="s">
        <v>2956</v>
      </c>
      <c r="B786" t="s">
        <v>1555</v>
      </c>
      <c r="C786">
        <v>9672.3113404199939</v>
      </c>
      <c r="D786">
        <v>367</v>
      </c>
    </row>
    <row r="787" spans="1:4" x14ac:dyDescent="0.25">
      <c r="A787" t="s">
        <v>2956</v>
      </c>
      <c r="B787" t="s">
        <v>1556</v>
      </c>
      <c r="C787">
        <v>1864.0887455299999</v>
      </c>
      <c r="D787">
        <v>264</v>
      </c>
    </row>
    <row r="788" spans="1:4" x14ac:dyDescent="0.25">
      <c r="A788" t="s">
        <v>2956</v>
      </c>
      <c r="B788" t="s">
        <v>1645</v>
      </c>
      <c r="C788">
        <v>6617.2809309700042</v>
      </c>
      <c r="D788">
        <v>793</v>
      </c>
    </row>
    <row r="789" spans="1:4" x14ac:dyDescent="0.25">
      <c r="A789" t="s">
        <v>2956</v>
      </c>
      <c r="B789" t="s">
        <v>1646</v>
      </c>
      <c r="C789">
        <v>2710.4664332899979</v>
      </c>
      <c r="D789">
        <v>432</v>
      </c>
    </row>
    <row r="790" spans="1:4" x14ac:dyDescent="0.25">
      <c r="A790" t="s">
        <v>2956</v>
      </c>
      <c r="B790" t="s">
        <v>1732</v>
      </c>
      <c r="C790">
        <v>2077.683235760001</v>
      </c>
      <c r="D790">
        <v>163</v>
      </c>
    </row>
    <row r="791" spans="1:4" x14ac:dyDescent="0.25">
      <c r="A791" t="s">
        <v>2956</v>
      </c>
      <c r="B791" t="s">
        <v>1647</v>
      </c>
      <c r="C791">
        <v>38.641799289999987</v>
      </c>
      <c r="D791">
        <v>96</v>
      </c>
    </row>
    <row r="792" spans="1:4" x14ac:dyDescent="0.25">
      <c r="A792" t="s">
        <v>2956</v>
      </c>
      <c r="B792" t="s">
        <v>1648</v>
      </c>
      <c r="C792">
        <v>4.1483237500000003</v>
      </c>
      <c r="D792">
        <v>17</v>
      </c>
    </row>
    <row r="793" spans="1:4" x14ac:dyDescent="0.25">
      <c r="A793" t="s">
        <v>2956</v>
      </c>
      <c r="B793" t="s">
        <v>1650</v>
      </c>
      <c r="C793">
        <v>0.12610440000000001</v>
      </c>
      <c r="D793">
        <v>2</v>
      </c>
    </row>
    <row r="794" spans="1:4" x14ac:dyDescent="0.25">
      <c r="A794" t="s">
        <v>2956</v>
      </c>
      <c r="B794" t="s">
        <v>1652</v>
      </c>
      <c r="C794">
        <v>61923.965959450055</v>
      </c>
      <c r="D794">
        <v>4588</v>
      </c>
    </row>
    <row r="795" spans="1:4" x14ac:dyDescent="0.25">
      <c r="A795" t="s">
        <v>2956</v>
      </c>
      <c r="B795" t="s">
        <v>1712</v>
      </c>
      <c r="C795">
        <v>7865.7718833999998</v>
      </c>
      <c r="D795">
        <v>155</v>
      </c>
    </row>
    <row r="796" spans="1:4" x14ac:dyDescent="0.25">
      <c r="A796" t="s">
        <v>2956</v>
      </c>
      <c r="B796" t="s">
        <v>1713</v>
      </c>
      <c r="C796">
        <v>54101.110303490066</v>
      </c>
      <c r="D796">
        <v>4548</v>
      </c>
    </row>
    <row r="797" spans="1:4" x14ac:dyDescent="0.25">
      <c r="A797" t="s">
        <v>2956</v>
      </c>
      <c r="B797" t="s">
        <v>1913</v>
      </c>
      <c r="D797">
        <v>41.515375818485907</v>
      </c>
    </row>
    <row r="798" spans="1:4" x14ac:dyDescent="0.25">
      <c r="A798" t="s">
        <v>2956</v>
      </c>
      <c r="B798" t="s">
        <v>1914</v>
      </c>
      <c r="D798">
        <v>5.588520282529073</v>
      </c>
    </row>
    <row r="799" spans="1:4" x14ac:dyDescent="0.25">
      <c r="A799" t="s">
        <v>2956</v>
      </c>
      <c r="B799" t="s">
        <v>1916</v>
      </c>
      <c r="D799">
        <v>4.5862918095412E-2</v>
      </c>
    </row>
    <row r="800" spans="1:4" x14ac:dyDescent="0.25">
      <c r="A800" t="s">
        <v>2956</v>
      </c>
      <c r="B800" t="s">
        <v>1917</v>
      </c>
      <c r="D800">
        <v>17102.86904681299</v>
      </c>
    </row>
    <row r="801" spans="1:4" x14ac:dyDescent="0.25">
      <c r="A801" t="s">
        <v>2956</v>
      </c>
      <c r="B801" t="s">
        <v>1559</v>
      </c>
      <c r="C801">
        <v>25.054509679999999</v>
      </c>
      <c r="D801">
        <v>33</v>
      </c>
    </row>
    <row r="802" spans="1:4" x14ac:dyDescent="0.25">
      <c r="A802" t="s">
        <v>2956</v>
      </c>
      <c r="B802" t="s">
        <v>1560</v>
      </c>
      <c r="C802">
        <v>31.694770399999996</v>
      </c>
      <c r="D802">
        <v>10</v>
      </c>
    </row>
    <row r="803" spans="1:4" x14ac:dyDescent="0.25">
      <c r="A803" t="s">
        <v>2956</v>
      </c>
      <c r="B803" t="s">
        <v>1561</v>
      </c>
      <c r="C803">
        <v>203.96135432000005</v>
      </c>
      <c r="D803">
        <v>21</v>
      </c>
    </row>
    <row r="804" spans="1:4" x14ac:dyDescent="0.25">
      <c r="A804" t="s">
        <v>2956</v>
      </c>
      <c r="B804" t="s">
        <v>1562</v>
      </c>
      <c r="C804">
        <v>138.31734305999998</v>
      </c>
      <c r="D804">
        <v>4</v>
      </c>
    </row>
    <row r="805" spans="1:4" x14ac:dyDescent="0.25">
      <c r="A805" t="s">
        <v>2956</v>
      </c>
      <c r="B805" t="s">
        <v>1563</v>
      </c>
      <c r="C805">
        <v>226.33831636000002</v>
      </c>
      <c r="D805">
        <v>3</v>
      </c>
    </row>
    <row r="806" spans="1:4" x14ac:dyDescent="0.25">
      <c r="A806" t="s">
        <v>2956</v>
      </c>
      <c r="B806" t="s">
        <v>1564</v>
      </c>
      <c r="C806">
        <v>185.3493532</v>
      </c>
      <c r="D806">
        <v>1</v>
      </c>
    </row>
    <row r="807" spans="1:4" x14ac:dyDescent="0.25">
      <c r="A807" t="s">
        <v>2956</v>
      </c>
      <c r="B807" t="s">
        <v>1582</v>
      </c>
      <c r="C807">
        <v>0.67307192882238265</v>
      </c>
    </row>
    <row r="808" spans="1:4" x14ac:dyDescent="0.25">
      <c r="A808" t="s">
        <v>2956</v>
      </c>
      <c r="B808" t="s">
        <v>1583</v>
      </c>
      <c r="C808">
        <v>614.83901763977656</v>
      </c>
    </row>
    <row r="809" spans="1:4" x14ac:dyDescent="0.25">
      <c r="A809" t="s">
        <v>2956</v>
      </c>
      <c r="B809" t="s">
        <v>1584</v>
      </c>
      <c r="C809">
        <v>105.92233917247169</v>
      </c>
    </row>
    <row r="810" spans="1:4" x14ac:dyDescent="0.25">
      <c r="A810" t="s">
        <v>2956</v>
      </c>
      <c r="B810" t="s">
        <v>1585</v>
      </c>
      <c r="C810">
        <v>47.77753780833644</v>
      </c>
    </row>
    <row r="811" spans="1:4" x14ac:dyDescent="0.25">
      <c r="A811" t="s">
        <v>2956</v>
      </c>
      <c r="B811" t="s">
        <v>1586</v>
      </c>
      <c r="C811">
        <v>25.672268113550718</v>
      </c>
    </row>
    <row r="812" spans="1:4" x14ac:dyDescent="0.25">
      <c r="A812" t="s">
        <v>2956</v>
      </c>
      <c r="B812" t="s">
        <v>1587</v>
      </c>
      <c r="C812">
        <v>13.447032981041978</v>
      </c>
    </row>
    <row r="813" spans="1:4" x14ac:dyDescent="0.25">
      <c r="A813" t="s">
        <v>2956</v>
      </c>
      <c r="B813" t="s">
        <v>1588</v>
      </c>
      <c r="C813">
        <v>0.48575201917471006</v>
      </c>
    </row>
    <row r="814" spans="1:4" x14ac:dyDescent="0.25">
      <c r="A814" t="s">
        <v>2956</v>
      </c>
      <c r="B814" t="s">
        <v>1589</v>
      </c>
      <c r="C814">
        <v>0.44606746381689188</v>
      </c>
    </row>
    <row r="815" spans="1:4" x14ac:dyDescent="0.25">
      <c r="A815" t="s">
        <v>2956</v>
      </c>
      <c r="B815" t="s">
        <v>1590</v>
      </c>
      <c r="C815">
        <v>2.1256318218310812</v>
      </c>
    </row>
    <row r="816" spans="1:4" x14ac:dyDescent="0.25">
      <c r="A816" t="s">
        <v>2956</v>
      </c>
      <c r="B816" t="s">
        <v>1664</v>
      </c>
      <c r="C816">
        <v>0.24847802126487198</v>
      </c>
    </row>
    <row r="817" spans="1:4" x14ac:dyDescent="0.25">
      <c r="A817" t="s">
        <v>2956</v>
      </c>
      <c r="B817" t="s">
        <v>1669</v>
      </c>
      <c r="C817">
        <v>5.13978423300026E-4</v>
      </c>
    </row>
    <row r="818" spans="1:4" x14ac:dyDescent="0.25">
      <c r="A818" t="s">
        <v>2956</v>
      </c>
      <c r="B818" t="s">
        <v>1671</v>
      </c>
      <c r="C818">
        <v>0.32635991956310778</v>
      </c>
    </row>
    <row r="819" spans="1:4" x14ac:dyDescent="0.25">
      <c r="A819" t="s">
        <v>2956</v>
      </c>
      <c r="B819" t="s">
        <v>1705</v>
      </c>
      <c r="C819">
        <v>307.41031655</v>
      </c>
      <c r="D819">
        <v>8</v>
      </c>
    </row>
    <row r="820" spans="1:4" x14ac:dyDescent="0.25">
      <c r="A820" t="s">
        <v>2956</v>
      </c>
      <c r="B820" t="s">
        <v>1706</v>
      </c>
      <c r="C820">
        <v>93.235554060000013</v>
      </c>
      <c r="D820">
        <v>13</v>
      </c>
    </row>
    <row r="821" spans="1:4" x14ac:dyDescent="0.25">
      <c r="A821" t="s">
        <v>2956</v>
      </c>
      <c r="B821" t="s">
        <v>1815</v>
      </c>
      <c r="C821">
        <v>324.93983285999997</v>
      </c>
      <c r="D821">
        <v>22</v>
      </c>
    </row>
    <row r="822" spans="1:4" x14ac:dyDescent="0.25">
      <c r="A822" t="s">
        <v>2956</v>
      </c>
      <c r="B822" t="s">
        <v>1816</v>
      </c>
      <c r="C822">
        <v>85.129943550000007</v>
      </c>
      <c r="D822">
        <v>20</v>
      </c>
    </row>
    <row r="823" spans="1:4" x14ac:dyDescent="0.25">
      <c r="A823" t="s">
        <v>2956</v>
      </c>
      <c r="B823" t="s">
        <v>1827</v>
      </c>
      <c r="C823">
        <v>307.41031655</v>
      </c>
      <c r="D823">
        <v>8</v>
      </c>
    </row>
    <row r="824" spans="1:4" x14ac:dyDescent="0.25">
      <c r="A824" t="s">
        <v>2956</v>
      </c>
      <c r="B824" t="s">
        <v>1828</v>
      </c>
      <c r="C824">
        <v>93.235554060000013</v>
      </c>
      <c r="D824">
        <v>13</v>
      </c>
    </row>
    <row r="825" spans="1:4" x14ac:dyDescent="0.25">
      <c r="A825" t="s">
        <v>2956</v>
      </c>
      <c r="B825" t="s">
        <v>1834</v>
      </c>
      <c r="C825">
        <v>324.93983285999997</v>
      </c>
      <c r="D825">
        <v>22</v>
      </c>
    </row>
    <row r="826" spans="1:4" x14ac:dyDescent="0.25">
      <c r="A826" t="s">
        <v>2956</v>
      </c>
      <c r="B826" t="s">
        <v>1835</v>
      </c>
      <c r="C826">
        <v>85.129943550000007</v>
      </c>
      <c r="D826">
        <v>20</v>
      </c>
    </row>
    <row r="827" spans="1:4" x14ac:dyDescent="0.25">
      <c r="A827" t="s">
        <v>2956</v>
      </c>
      <c r="B827" t="s">
        <v>1838</v>
      </c>
      <c r="C827">
        <v>8.6269251399999991</v>
      </c>
      <c r="D827">
        <v>2</v>
      </c>
    </row>
    <row r="828" spans="1:4" x14ac:dyDescent="0.25">
      <c r="A828" t="s">
        <v>2956</v>
      </c>
      <c r="B828" t="s">
        <v>2007</v>
      </c>
      <c r="C828">
        <v>497.56967974000003</v>
      </c>
      <c r="D828">
        <v>14</v>
      </c>
    </row>
    <row r="829" spans="1:4" x14ac:dyDescent="0.25">
      <c r="A829" t="s">
        <v>2956</v>
      </c>
      <c r="B829" t="s">
        <v>2008</v>
      </c>
      <c r="C829">
        <v>26.818818529999998</v>
      </c>
      <c r="D829">
        <v>4</v>
      </c>
    </row>
    <row r="830" spans="1:4" x14ac:dyDescent="0.25">
      <c r="A830" t="s">
        <v>2956</v>
      </c>
      <c r="B830" t="s">
        <v>2301</v>
      </c>
      <c r="C830">
        <v>9.0437030299999996</v>
      </c>
      <c r="D830">
        <v>2</v>
      </c>
    </row>
    <row r="831" spans="1:4" x14ac:dyDescent="0.25">
      <c r="A831" t="s">
        <v>2956</v>
      </c>
      <c r="B831" t="s">
        <v>1839</v>
      </c>
      <c r="C831">
        <v>56.290059320000005</v>
      </c>
      <c r="D831">
        <v>4</v>
      </c>
    </row>
    <row r="832" spans="1:4" x14ac:dyDescent="0.25">
      <c r="A832" t="s">
        <v>2956</v>
      </c>
      <c r="B832" t="s">
        <v>1840</v>
      </c>
      <c r="C832">
        <v>0.38681509999999997</v>
      </c>
      <c r="D832">
        <v>1</v>
      </c>
    </row>
    <row r="833" spans="1:4" x14ac:dyDescent="0.25">
      <c r="A833" t="s">
        <v>2956</v>
      </c>
      <c r="B833" t="s">
        <v>1841</v>
      </c>
      <c r="C833">
        <v>69.217712710000001</v>
      </c>
      <c r="D833">
        <v>3</v>
      </c>
    </row>
    <row r="834" spans="1:4" x14ac:dyDescent="0.25">
      <c r="A834" t="s">
        <v>2956</v>
      </c>
      <c r="B834" t="s">
        <v>1842</v>
      </c>
      <c r="C834">
        <v>6.6262194499999998</v>
      </c>
      <c r="D834">
        <v>3</v>
      </c>
    </row>
    <row r="835" spans="1:4" x14ac:dyDescent="0.25">
      <c r="A835" t="s">
        <v>2956</v>
      </c>
      <c r="B835" t="s">
        <v>2003</v>
      </c>
      <c r="C835">
        <v>32.160812079999999</v>
      </c>
      <c r="D835">
        <v>8</v>
      </c>
    </row>
    <row r="836" spans="1:4" x14ac:dyDescent="0.25">
      <c r="A836" t="s">
        <v>2956</v>
      </c>
      <c r="B836" t="s">
        <v>2004</v>
      </c>
      <c r="C836">
        <v>6.3264973100000006</v>
      </c>
      <c r="D836">
        <v>6</v>
      </c>
    </row>
    <row r="837" spans="1:4" x14ac:dyDescent="0.25">
      <c r="A837" t="s">
        <v>2956</v>
      </c>
      <c r="B837" t="s">
        <v>2005</v>
      </c>
      <c r="C837">
        <v>2.5050154500000001</v>
      </c>
      <c r="D837">
        <v>6</v>
      </c>
    </row>
    <row r="838" spans="1:4" x14ac:dyDescent="0.25">
      <c r="A838" t="s">
        <v>2956</v>
      </c>
      <c r="B838" t="s">
        <v>2006</v>
      </c>
      <c r="C838">
        <v>95.143389160000012</v>
      </c>
      <c r="D838">
        <v>10</v>
      </c>
    </row>
    <row r="839" spans="1:4" x14ac:dyDescent="0.25">
      <c r="A839" t="s">
        <v>2956</v>
      </c>
      <c r="B839" t="s">
        <v>2009</v>
      </c>
      <c r="C839">
        <v>29.709802550000003</v>
      </c>
      <c r="D839">
        <v>5</v>
      </c>
    </row>
    <row r="840" spans="1:4" x14ac:dyDescent="0.25">
      <c r="A840" t="s">
        <v>2956</v>
      </c>
      <c r="B840" t="s">
        <v>2010</v>
      </c>
      <c r="C840">
        <v>781.00584446999994</v>
      </c>
      <c r="D840">
        <v>58</v>
      </c>
    </row>
    <row r="841" spans="1:4" x14ac:dyDescent="0.25">
      <c r="A841" t="s">
        <v>2956</v>
      </c>
      <c r="B841" t="s">
        <v>2028</v>
      </c>
      <c r="D841">
        <v>260.62991013290326</v>
      </c>
    </row>
    <row r="842" spans="1:4" x14ac:dyDescent="0.25">
      <c r="A842" t="s">
        <v>2956</v>
      </c>
      <c r="B842" t="s">
        <v>2017</v>
      </c>
      <c r="D842">
        <v>14.205123883422825</v>
      </c>
    </row>
    <row r="843" spans="1:4" x14ac:dyDescent="0.25">
      <c r="A843" t="s">
        <v>2956</v>
      </c>
      <c r="B843" t="s">
        <v>2022</v>
      </c>
    </row>
    <row r="844" spans="1:4" x14ac:dyDescent="0.25">
      <c r="A844" t="s">
        <v>2956</v>
      </c>
      <c r="B844" t="s">
        <v>2024</v>
      </c>
      <c r="D844">
        <v>109.16099311324984</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opLeftCell="A3" zoomScale="80" zoomScaleNormal="80" workbookViewId="0">
      <selection activeCell="F9" sqref="F9"/>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
        <v>2960</v>
      </c>
      <c r="G8" s="6"/>
      <c r="H8" s="6"/>
      <c r="I8" s="6"/>
      <c r="J8" s="7"/>
    </row>
    <row r="9" spans="2:10" ht="21" x14ac:dyDescent="0.25">
      <c r="B9" s="5"/>
      <c r="C9" s="6"/>
      <c r="D9" s="6"/>
      <c r="E9" s="6"/>
      <c r="F9" s="12" t="s">
        <v>2963</v>
      </c>
      <c r="G9" s="6"/>
      <c r="H9" s="6"/>
      <c r="I9" s="6"/>
      <c r="J9" s="7"/>
    </row>
    <row r="10" spans="2:10" ht="21" x14ac:dyDescent="0.25">
      <c r="B10" s="5"/>
      <c r="C10" s="6"/>
      <c r="D10" s="6"/>
      <c r="E10" s="6"/>
      <c r="F10" s="12" t="s">
        <v>2961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topLeftCell="A164" zoomScale="80" zoomScaleNormal="80" workbookViewId="0">
      <selection activeCell="C193" sqref="C193:C206"/>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H</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31/12/24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808591.89925953269</v>
      </c>
      <c r="F38" s="68"/>
      <c r="H38" s="49"/>
      <c r="L38" s="49"/>
      <c r="M38" s="49"/>
    </row>
    <row r="39" spans="1:14" x14ac:dyDescent="0.25">
      <c r="A39" s="51" t="s">
        <v>110</v>
      </c>
      <c r="B39" s="68" t="s">
        <v>111</v>
      </c>
      <c r="C39" s="125">
        <f>C77</f>
        <v>778673.99898692966</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1.8421599169263132E-2</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29917.90027260303</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778673.99898692966</v>
      </c>
      <c r="E53" s="75"/>
      <c r="F53" s="131">
        <f>IF($C$58=0,"",IF(C53="[for completion]","",C53/$C$58))</f>
        <v>0.96299999999999963</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29917.900272602979</v>
      </c>
      <c r="E56" s="75"/>
      <c r="F56" s="131">
        <f>IF($C$58=0,"",IF(C56="[for completion]","",C56/$C$58))</f>
        <v>3.7000000000000331E-2</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808591.89925953269</v>
      </c>
      <c r="D58" s="75"/>
      <c r="E58" s="75"/>
      <c r="F58" s="132">
        <f>SUM(F53:F57)</f>
        <v>1</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v>26.94210694828692</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v>11.297867099999999</v>
      </c>
      <c r="D71" s="125" t="s">
        <v>815</v>
      </c>
      <c r="E71" s="47"/>
      <c r="F71" s="131">
        <f t="shared" si="1"/>
        <v>1.450911050670595E-5</v>
      </c>
      <c r="G71" s="131" t="str">
        <f t="shared" ref="G71:G76" si="2">IF($D$77=0,"",IF(D71="[Mark as ND1 if not relevant]","",D71/$D$77))</f>
        <v/>
      </c>
      <c r="H71" s="49"/>
      <c r="L71" s="49"/>
      <c r="M71" s="49"/>
      <c r="N71" s="80"/>
    </row>
    <row r="72" spans="1:14" x14ac:dyDescent="0.25">
      <c r="A72" s="51" t="s">
        <v>155</v>
      </c>
      <c r="B72" s="47" t="s">
        <v>1159</v>
      </c>
      <c r="C72" s="125">
        <v>212.42442199999999</v>
      </c>
      <c r="D72" s="125" t="s">
        <v>815</v>
      </c>
      <c r="E72" s="47"/>
      <c r="F72" s="131">
        <f t="shared" si="1"/>
        <v>2.7280276762338076E-4</v>
      </c>
      <c r="G72" s="131" t="str">
        <f t="shared" si="2"/>
        <v/>
      </c>
      <c r="H72" s="49"/>
      <c r="L72" s="49"/>
      <c r="M72" s="49"/>
      <c r="N72" s="80"/>
    </row>
    <row r="73" spans="1:14" x14ac:dyDescent="0.25">
      <c r="A73" s="51" t="s">
        <v>156</v>
      </c>
      <c r="B73" s="47" t="s">
        <v>1160</v>
      </c>
      <c r="C73" s="125">
        <v>746.54807614000003</v>
      </c>
      <c r="D73" s="125" t="s">
        <v>815</v>
      </c>
      <c r="E73" s="47"/>
      <c r="F73" s="131">
        <f t="shared" si="1"/>
        <v>9.5874278210300319E-4</v>
      </c>
      <c r="G73" s="131" t="str">
        <f t="shared" si="2"/>
        <v/>
      </c>
      <c r="H73" s="49"/>
      <c r="L73" s="49"/>
      <c r="M73" s="49"/>
      <c r="N73" s="80"/>
    </row>
    <row r="74" spans="1:14" x14ac:dyDescent="0.25">
      <c r="A74" s="51" t="s">
        <v>157</v>
      </c>
      <c r="B74" s="47" t="s">
        <v>1161</v>
      </c>
      <c r="C74" s="125">
        <v>398.13376072999989</v>
      </c>
      <c r="D74" s="125" t="s">
        <v>815</v>
      </c>
      <c r="E74" s="47"/>
      <c r="F74" s="131">
        <f t="shared" si="1"/>
        <v>5.1129710411286348E-4</v>
      </c>
      <c r="G74" s="131" t="str">
        <f t="shared" si="2"/>
        <v/>
      </c>
      <c r="H74" s="49"/>
      <c r="L74" s="49"/>
      <c r="M74" s="49"/>
      <c r="N74" s="80"/>
    </row>
    <row r="75" spans="1:14" x14ac:dyDescent="0.25">
      <c r="A75" s="51" t="s">
        <v>158</v>
      </c>
      <c r="B75" s="47" t="s">
        <v>1162</v>
      </c>
      <c r="C75" s="125">
        <v>15462.42433120999</v>
      </c>
      <c r="D75" s="125" t="s">
        <v>815</v>
      </c>
      <c r="E75" s="47"/>
      <c r="F75" s="131">
        <f t="shared" si="1"/>
        <v>1.985737850670102E-2</v>
      </c>
      <c r="G75" s="131" t="str">
        <f t="shared" si="2"/>
        <v/>
      </c>
      <c r="H75" s="49"/>
      <c r="L75" s="49"/>
      <c r="M75" s="49"/>
      <c r="N75" s="80"/>
    </row>
    <row r="76" spans="1:14" x14ac:dyDescent="0.25">
      <c r="A76" s="51" t="s">
        <v>159</v>
      </c>
      <c r="B76" s="47" t="s">
        <v>1163</v>
      </c>
      <c r="C76" s="125">
        <v>761843.17052974971</v>
      </c>
      <c r="D76" s="125" t="s">
        <v>815</v>
      </c>
      <c r="E76" s="47"/>
      <c r="F76" s="131">
        <f t="shared" si="1"/>
        <v>0.97838526972895312</v>
      </c>
      <c r="G76" s="131" t="str">
        <f t="shared" si="2"/>
        <v/>
      </c>
      <c r="H76" s="49"/>
      <c r="L76" s="49"/>
      <c r="M76" s="49"/>
      <c r="N76" s="80"/>
    </row>
    <row r="77" spans="1:14" x14ac:dyDescent="0.25">
      <c r="A77" s="51" t="s">
        <v>160</v>
      </c>
      <c r="B77" s="83" t="s">
        <v>139</v>
      </c>
      <c r="C77" s="127">
        <f>SUM(C70:C76)</f>
        <v>778673.99898692966</v>
      </c>
      <c r="D77" s="127">
        <f>SUM(D70:D76)</f>
        <v>0</v>
      </c>
      <c r="E77" s="68"/>
      <c r="F77" s="132">
        <f>SUM(F70:F76)</f>
        <v>1</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v>4.705226593090913</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v>25064.364404959819</v>
      </c>
      <c r="D94" s="125" t="s">
        <v>815</v>
      </c>
      <c r="E94" s="47"/>
      <c r="F94" s="131">
        <f t="shared" ref="F94:F99" si="5">IF($C$100=0,"",IF(C94="[for completion]","",IF(C94="","",C94/$C$100)))</f>
        <v>3.2188521046765575E-2</v>
      </c>
      <c r="G94" s="131" t="str">
        <f t="shared" ref="G94:G99" si="6">IF($D$100=0,"",IF(D94="[Mark as ND1 if not relevant]","",IF(D94="","",D94/$D$100)))</f>
        <v/>
      </c>
      <c r="H94" s="49"/>
      <c r="L94" s="49"/>
      <c r="M94" s="49"/>
      <c r="N94" s="80"/>
    </row>
    <row r="95" spans="1:14" x14ac:dyDescent="0.25">
      <c r="A95" s="51" t="s">
        <v>183</v>
      </c>
      <c r="B95" s="47" t="s">
        <v>1159</v>
      </c>
      <c r="C95" s="125">
        <v>95689.371811229837</v>
      </c>
      <c r="D95" s="125" t="s">
        <v>815</v>
      </c>
      <c r="E95" s="47"/>
      <c r="F95" s="131">
        <f t="shared" si="5"/>
        <v>0.12288759087336154</v>
      </c>
      <c r="G95" s="131" t="str">
        <f t="shared" si="6"/>
        <v/>
      </c>
      <c r="H95" s="49"/>
      <c r="L95" s="49"/>
      <c r="M95" s="49"/>
      <c r="N95" s="80"/>
    </row>
    <row r="96" spans="1:14" x14ac:dyDescent="0.25">
      <c r="A96" s="51" t="s">
        <v>184</v>
      </c>
      <c r="B96" s="47" t="s">
        <v>1160</v>
      </c>
      <c r="C96" s="125">
        <v>347128.16141495446</v>
      </c>
      <c r="D96" s="125" t="s">
        <v>815</v>
      </c>
      <c r="E96" s="47"/>
      <c r="F96" s="131">
        <f t="shared" si="5"/>
        <v>0.44579395468010519</v>
      </c>
      <c r="G96" s="131" t="str">
        <f t="shared" si="6"/>
        <v/>
      </c>
      <c r="H96" s="49"/>
      <c r="L96" s="49"/>
      <c r="M96" s="49"/>
      <c r="N96" s="80"/>
    </row>
    <row r="97" spans="1:14" x14ac:dyDescent="0.25">
      <c r="A97" s="51" t="s">
        <v>185</v>
      </c>
      <c r="B97" s="47" t="s">
        <v>1161</v>
      </c>
      <c r="C97" s="125">
        <v>81139.389196249744</v>
      </c>
      <c r="D97" s="125" t="s">
        <v>815</v>
      </c>
      <c r="E97" s="47"/>
      <c r="F97" s="131">
        <f t="shared" si="5"/>
        <v>0.10420200148176768</v>
      </c>
      <c r="G97" s="131" t="str">
        <f t="shared" si="6"/>
        <v/>
      </c>
      <c r="H97" s="49"/>
      <c r="L97" s="49"/>
      <c r="M97" s="49"/>
    </row>
    <row r="98" spans="1:14" x14ac:dyDescent="0.25">
      <c r="A98" s="51" t="s">
        <v>186</v>
      </c>
      <c r="B98" s="47" t="s">
        <v>1162</v>
      </c>
      <c r="C98" s="125">
        <v>180846.5931467929</v>
      </c>
      <c r="D98" s="125" t="s">
        <v>815</v>
      </c>
      <c r="E98" s="47"/>
      <c r="F98" s="131">
        <f t="shared" si="5"/>
        <v>0.23224943093268621</v>
      </c>
      <c r="G98" s="131" t="str">
        <f t="shared" si="6"/>
        <v/>
      </c>
      <c r="H98" s="49"/>
      <c r="L98" s="49"/>
      <c r="M98" s="49"/>
    </row>
    <row r="99" spans="1:14" x14ac:dyDescent="0.25">
      <c r="A99" s="51" t="s">
        <v>187</v>
      </c>
      <c r="B99" s="47" t="s">
        <v>1163</v>
      </c>
      <c r="C99" s="125">
        <v>48806.119012740266</v>
      </c>
      <c r="D99" s="125" t="s">
        <v>815</v>
      </c>
      <c r="E99" s="47"/>
      <c r="F99" s="131">
        <f t="shared" si="5"/>
        <v>6.267850098531369E-2</v>
      </c>
      <c r="G99" s="131" t="str">
        <f t="shared" si="6"/>
        <v/>
      </c>
      <c r="H99" s="49"/>
      <c r="L99" s="49"/>
      <c r="M99" s="49"/>
    </row>
    <row r="100" spans="1:14" x14ac:dyDescent="0.25">
      <c r="A100" s="51" t="s">
        <v>188</v>
      </c>
      <c r="B100" s="83" t="s">
        <v>139</v>
      </c>
      <c r="C100" s="127">
        <f>SUM(C93:C99)</f>
        <v>778673.99898692709</v>
      </c>
      <c r="D100" s="127">
        <f>SUM(D93:D99)</f>
        <v>0</v>
      </c>
      <c r="E100" s="68"/>
      <c r="F100" s="132">
        <f>SUM(F93:F99)</f>
        <v>0.99999999999999989</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v>31998.510314849922</v>
      </c>
      <c r="D112" s="125">
        <f>C112</f>
        <v>31998.510314849922</v>
      </c>
      <c r="E112" s="76"/>
      <c r="F112" s="131">
        <f t="shared" ref="F112:F129" si="7">IF($C$130=0,"",IF(C112="[for completion]","",IF(C112="","",C112/$C$130)))</f>
        <v>4.1093590329817027E-2</v>
      </c>
      <c r="G112" s="131">
        <f t="shared" ref="G112:G129" si="8">IF($D$130=0,"",IF(D112="[for completion]","",IF(D112="","",D112/$D$130)))</f>
        <v>4.1093590329817027E-2</v>
      </c>
      <c r="I112" s="51"/>
      <c r="J112" s="51"/>
      <c r="K112" s="51"/>
      <c r="L112" s="49" t="s">
        <v>1166</v>
      </c>
      <c r="M112" s="49"/>
      <c r="N112" s="49"/>
    </row>
    <row r="113" spans="1:14" s="85" customFormat="1" x14ac:dyDescent="0.25">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v>711195.98752853612</v>
      </c>
      <c r="D118" s="125">
        <f t="shared" si="9"/>
        <v>711195.98752853612</v>
      </c>
      <c r="E118" s="68"/>
      <c r="F118" s="131">
        <f t="shared" si="7"/>
        <v>0.91334241088542989</v>
      </c>
      <c r="G118" s="131">
        <f t="shared" si="8"/>
        <v>0.91334241088542989</v>
      </c>
      <c r="L118" s="68" t="s">
        <v>217</v>
      </c>
      <c r="M118" s="49"/>
    </row>
    <row r="119" spans="1:14" x14ac:dyDescent="0.25">
      <c r="A119" s="51" t="s">
        <v>212</v>
      </c>
      <c r="B119" s="68" t="s">
        <v>1170</v>
      </c>
      <c r="C119" s="125">
        <v>0</v>
      </c>
      <c r="D119" s="125">
        <f t="shared" si="9"/>
        <v>0</v>
      </c>
      <c r="E119" s="68"/>
      <c r="F119" s="131">
        <f t="shared" si="7"/>
        <v>0</v>
      </c>
      <c r="G119" s="131">
        <f t="shared" si="8"/>
        <v>0</v>
      </c>
      <c r="L119" s="68" t="s">
        <v>1170</v>
      </c>
      <c r="M119" s="49"/>
    </row>
    <row r="120" spans="1:14" x14ac:dyDescent="0.25">
      <c r="A120" s="51" t="s">
        <v>214</v>
      </c>
      <c r="B120" s="68" t="s">
        <v>219</v>
      </c>
      <c r="C120" s="125">
        <v>0</v>
      </c>
      <c r="D120" s="125">
        <f t="shared" si="9"/>
        <v>0</v>
      </c>
      <c r="E120" s="68"/>
      <c r="F120" s="131">
        <f t="shared" si="7"/>
        <v>0</v>
      </c>
      <c r="G120" s="131">
        <f t="shared" si="8"/>
        <v>0</v>
      </c>
      <c r="L120" s="68" t="s">
        <v>219</v>
      </c>
      <c r="M120" s="49"/>
    </row>
    <row r="121" spans="1:14" x14ac:dyDescent="0.25">
      <c r="A121" s="51" t="s">
        <v>216</v>
      </c>
      <c r="B121" s="51" t="s">
        <v>2244</v>
      </c>
      <c r="C121" s="125">
        <v>0</v>
      </c>
      <c r="D121" s="125">
        <f t="shared" si="9"/>
        <v>0</v>
      </c>
      <c r="F121" s="131">
        <f t="shared" si="7"/>
        <v>0</v>
      </c>
      <c r="G121" s="131">
        <f t="shared" si="8"/>
        <v>0</v>
      </c>
      <c r="L121" s="68"/>
      <c r="M121" s="49"/>
    </row>
    <row r="122" spans="1:14" x14ac:dyDescent="0.25">
      <c r="A122" s="51" t="s">
        <v>218</v>
      </c>
      <c r="B122" s="68" t="s">
        <v>1177</v>
      </c>
      <c r="C122" s="125">
        <v>0</v>
      </c>
      <c r="D122" s="125">
        <f t="shared" si="9"/>
        <v>0</v>
      </c>
      <c r="E122" s="68"/>
      <c r="F122" s="131">
        <f t="shared" si="7"/>
        <v>0</v>
      </c>
      <c r="G122" s="131">
        <f t="shared" si="8"/>
        <v>0</v>
      </c>
      <c r="L122" s="68" t="s">
        <v>221</v>
      </c>
      <c r="M122" s="49"/>
    </row>
    <row r="123" spans="1:14" x14ac:dyDescent="0.25">
      <c r="A123" s="51" t="s">
        <v>220</v>
      </c>
      <c r="B123" s="68" t="s">
        <v>221</v>
      </c>
      <c r="C123" s="125">
        <v>0</v>
      </c>
      <c r="D123" s="125">
        <f t="shared" si="9"/>
        <v>0</v>
      </c>
      <c r="E123" s="68"/>
      <c r="F123" s="131">
        <f t="shared" si="7"/>
        <v>0</v>
      </c>
      <c r="G123" s="131">
        <f t="shared" si="8"/>
        <v>0</v>
      </c>
      <c r="L123" s="68" t="s">
        <v>208</v>
      </c>
      <c r="M123" s="49"/>
    </row>
    <row r="124" spans="1:14" x14ac:dyDescent="0.25">
      <c r="A124" s="51" t="s">
        <v>222</v>
      </c>
      <c r="B124" s="68" t="s">
        <v>208</v>
      </c>
      <c r="C124" s="125">
        <v>0</v>
      </c>
      <c r="D124" s="125">
        <f t="shared" si="9"/>
        <v>0</v>
      </c>
      <c r="E124" s="68"/>
      <c r="F124" s="131">
        <f t="shared" si="7"/>
        <v>0</v>
      </c>
      <c r="G124" s="131">
        <f t="shared" si="8"/>
        <v>0</v>
      </c>
      <c r="L124" s="47" t="s">
        <v>1172</v>
      </c>
      <c r="M124" s="49"/>
    </row>
    <row r="125" spans="1:14" x14ac:dyDescent="0.25">
      <c r="A125" s="51" t="s">
        <v>224</v>
      </c>
      <c r="B125" s="47" t="s">
        <v>1172</v>
      </c>
      <c r="C125" s="125">
        <v>0</v>
      </c>
      <c r="D125" s="125">
        <f t="shared" si="9"/>
        <v>0</v>
      </c>
      <c r="E125" s="68"/>
      <c r="F125" s="131">
        <f t="shared" si="7"/>
        <v>0</v>
      </c>
      <c r="G125" s="131">
        <f t="shared" si="8"/>
        <v>0</v>
      </c>
      <c r="L125" s="68" t="s">
        <v>223</v>
      </c>
      <c r="M125" s="49"/>
    </row>
    <row r="126" spans="1:14" x14ac:dyDescent="0.25">
      <c r="A126" s="51" t="s">
        <v>226</v>
      </c>
      <c r="B126" s="68" t="s">
        <v>223</v>
      </c>
      <c r="C126" s="125">
        <v>35479.501143560046</v>
      </c>
      <c r="D126" s="125">
        <f t="shared" si="9"/>
        <v>35479.501143560046</v>
      </c>
      <c r="E126" s="68"/>
      <c r="F126" s="131">
        <f t="shared" si="7"/>
        <v>4.5563998784753097E-2</v>
      </c>
      <c r="G126" s="131">
        <f t="shared" si="8"/>
        <v>4.5563998784753097E-2</v>
      </c>
      <c r="H126" s="80"/>
      <c r="L126" s="68" t="s">
        <v>225</v>
      </c>
      <c r="M126" s="49"/>
    </row>
    <row r="127" spans="1:14" x14ac:dyDescent="0.25">
      <c r="A127" s="51" t="s">
        <v>227</v>
      </c>
      <c r="B127" s="68" t="s">
        <v>225</v>
      </c>
      <c r="C127" s="125">
        <v>0</v>
      </c>
      <c r="D127" s="125">
        <f t="shared" si="9"/>
        <v>0</v>
      </c>
      <c r="E127" s="68"/>
      <c r="F127" s="131">
        <f t="shared" si="7"/>
        <v>0</v>
      </c>
      <c r="G127" s="131">
        <f t="shared" si="8"/>
        <v>0</v>
      </c>
      <c r="H127" s="49"/>
      <c r="L127" s="68" t="s">
        <v>1171</v>
      </c>
      <c r="M127" s="49"/>
    </row>
    <row r="128" spans="1:14" x14ac:dyDescent="0.25">
      <c r="A128" s="51" t="s">
        <v>1173</v>
      </c>
      <c r="B128" s="68" t="s">
        <v>1171</v>
      </c>
      <c r="C128" s="125">
        <v>0</v>
      </c>
      <c r="D128" s="125">
        <f t="shared" si="9"/>
        <v>0</v>
      </c>
      <c r="E128" s="68"/>
      <c r="F128" s="131">
        <f t="shared" si="7"/>
        <v>0</v>
      </c>
      <c r="G128" s="131">
        <f t="shared" si="8"/>
        <v>0</v>
      </c>
      <c r="H128" s="49"/>
      <c r="L128" s="49"/>
      <c r="M128" s="49"/>
    </row>
    <row r="129" spans="1:14" x14ac:dyDescent="0.25">
      <c r="A129" s="51" t="s">
        <v>1176</v>
      </c>
      <c r="B129" s="68" t="s">
        <v>137</v>
      </c>
      <c r="C129" s="125">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778673.99898694607</v>
      </c>
      <c r="D130" s="125">
        <f>SUM(D112:D129)</f>
        <v>778673.99898694607</v>
      </c>
      <c r="E130" s="68"/>
      <c r="F130" s="124">
        <f>SUM(F112:F129)</f>
        <v>1</v>
      </c>
      <c r="G130" s="124">
        <f>SUM(G112:G129)</f>
        <v>1</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31998.510314849922</v>
      </c>
      <c r="D138" s="125">
        <f>D112</f>
        <v>31998.510314849922</v>
      </c>
      <c r="E138" s="76"/>
      <c r="F138" s="131">
        <f t="shared" ref="F138:F155" si="12">IF($C$156=0,"",IF(C138="[for completion]","",IF(C138="","",C138/$C$156)))</f>
        <v>4.1093590329817027E-2</v>
      </c>
      <c r="G138" s="131">
        <f t="shared" ref="G138:G155" si="13">IF($D$156=0,"",IF(D138="[for completion]","",IF(D138="","",D138/$D$156)))</f>
        <v>4.1093590329817027E-2</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711195.98752853612</v>
      </c>
      <c r="D144" s="125">
        <f t="shared" si="14"/>
        <v>711195.98752853612</v>
      </c>
      <c r="E144" s="68"/>
      <c r="F144" s="131">
        <f t="shared" si="12"/>
        <v>0.91334241088542989</v>
      </c>
      <c r="G144" s="131">
        <f t="shared" si="13"/>
        <v>0.91334241088542989</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35479.501143560046</v>
      </c>
      <c r="D152" s="125">
        <f t="shared" si="14"/>
        <v>35479.501143560046</v>
      </c>
      <c r="E152" s="68"/>
      <c r="F152" s="131">
        <f t="shared" si="12"/>
        <v>4.5563998784753097E-2</v>
      </c>
      <c r="G152" s="131">
        <f t="shared" si="13"/>
        <v>4.5563998784753097E-2</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778673.99898694607</v>
      </c>
      <c r="D156" s="125">
        <f>SUM(D138:D155)</f>
        <v>778673.99898694607</v>
      </c>
      <c r="E156" s="68"/>
      <c r="F156" s="124">
        <f>SUM(F138:F155)</f>
        <v>1</v>
      </c>
      <c r="G156" s="124">
        <f>SUM(G138:G155)</f>
        <v>1</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v>0</v>
      </c>
      <c r="D164" s="125">
        <f>C164</f>
        <v>0</v>
      </c>
      <c r="E164" s="87"/>
      <c r="F164" s="131">
        <f>IF($C$167=0,"",IF(C164="[for completion]","",IF(C164="","",C164/$C$167)))</f>
        <v>0</v>
      </c>
      <c r="G164" s="131">
        <f>IF($D$167=0,"",IF(D164="[for completion]","",IF(D164="","",D164/$D$167)))</f>
        <v>0</v>
      </c>
      <c r="H164" s="49"/>
      <c r="L164" s="49"/>
      <c r="M164" s="49"/>
      <c r="N164" s="80"/>
    </row>
    <row r="165" spans="1:14" x14ac:dyDescent="0.25">
      <c r="A165" s="51" t="s">
        <v>261</v>
      </c>
      <c r="B165" s="49" t="s">
        <v>262</v>
      </c>
      <c r="C165" s="125">
        <v>748413.09830239299</v>
      </c>
      <c r="D165" s="125">
        <f>C165</f>
        <v>748413.09830239299</v>
      </c>
      <c r="E165" s="87"/>
      <c r="F165" s="131">
        <f>IF($C$167=0,"",IF(C165="[for completion]","",IF(C165="","",C165/$C$167)))</f>
        <v>0.96113790787427089</v>
      </c>
      <c r="G165" s="131">
        <f>IF($D$167=0,"",IF(D165="[for completion]","",IF(D165="","",D165/$D$167)))</f>
        <v>0.96113790787427089</v>
      </c>
      <c r="H165" s="49"/>
      <c r="L165" s="49"/>
      <c r="M165" s="49"/>
      <c r="N165" s="80"/>
    </row>
    <row r="166" spans="1:14" x14ac:dyDescent="0.25">
      <c r="A166" s="51" t="s">
        <v>263</v>
      </c>
      <c r="B166" s="49" t="s">
        <v>137</v>
      </c>
      <c r="C166" s="125">
        <v>30260.900684539993</v>
      </c>
      <c r="D166" s="125">
        <f>C166</f>
        <v>30260.900684539993</v>
      </c>
      <c r="E166" s="87"/>
      <c r="F166" s="131">
        <f>IF($C$167=0,"",IF(C166="[for completion]","",IF(C166="","",C166/$C$167)))</f>
        <v>3.8862092125728991E-2</v>
      </c>
      <c r="G166" s="131">
        <f>IF($D$167=0,"",IF(D166="[for completion]","",IF(D166="","",D166/$D$167)))</f>
        <v>3.8862092125728991E-2</v>
      </c>
      <c r="H166" s="49"/>
      <c r="L166" s="49"/>
      <c r="M166" s="49"/>
      <c r="N166" s="80"/>
    </row>
    <row r="167" spans="1:14" x14ac:dyDescent="0.25">
      <c r="A167" s="51" t="s">
        <v>264</v>
      </c>
      <c r="B167" s="88" t="s">
        <v>139</v>
      </c>
      <c r="C167" s="134">
        <f>SUM(C164:C166)</f>
        <v>778673.99898693303</v>
      </c>
      <c r="D167" s="134">
        <f>SUM(D164:D166)</f>
        <v>778673.99898693303</v>
      </c>
      <c r="E167" s="87"/>
      <c r="F167" s="133">
        <f>SUM(F164:F166)</f>
        <v>0.99999999999999989</v>
      </c>
      <c r="G167" s="133">
        <f>SUM(G164:G166)</f>
        <v>0.99999999999999989</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2636.6966859356257</v>
      </c>
      <c r="D174" s="65"/>
      <c r="E174" s="57"/>
      <c r="F174" s="131">
        <f>IF($C$179=0,"",IF(C174="[for completion]","",C174/$C$179))</f>
        <v>8.8131074103156723E-2</v>
      </c>
      <c r="G174" s="76"/>
      <c r="H174" s="49"/>
      <c r="L174" s="49"/>
      <c r="M174" s="49"/>
      <c r="N174" s="80"/>
    </row>
    <row r="175" spans="1:14" ht="30.75" customHeight="1" x14ac:dyDescent="0.25">
      <c r="A175" s="51" t="s">
        <v>9</v>
      </c>
      <c r="B175" s="68" t="s">
        <v>989</v>
      </c>
      <c r="C175" s="125">
        <v>1178.5339785146061</v>
      </c>
      <c r="E175" s="78"/>
      <c r="F175" s="131">
        <f>IF($C$179=0,"",IF(C175="[for completion]","",C175/$C$179))</f>
        <v>3.9392269102315212E-2</v>
      </c>
      <c r="G175" s="76"/>
      <c r="H175" s="49"/>
      <c r="L175" s="49"/>
      <c r="M175" s="49"/>
      <c r="N175" s="80"/>
    </row>
    <row r="176" spans="1:14" x14ac:dyDescent="0.25">
      <c r="A176" s="51" t="s">
        <v>274</v>
      </c>
      <c r="B176" s="68" t="s">
        <v>275</v>
      </c>
      <c r="C176" s="125">
        <v>492.71142832795096</v>
      </c>
      <c r="E176" s="78"/>
      <c r="F176" s="131">
        <f>IF($C$179=0,"",IF(C176="[for completion]","",C176/$C$179))</f>
        <v>1.6468783699340912E-2</v>
      </c>
      <c r="G176" s="76"/>
      <c r="H176" s="49"/>
      <c r="L176" s="49"/>
      <c r="M176" s="49"/>
      <c r="N176" s="80"/>
    </row>
    <row r="177" spans="1:14" x14ac:dyDescent="0.25">
      <c r="A177" s="51" t="s">
        <v>276</v>
      </c>
      <c r="B177" s="68" t="s">
        <v>277</v>
      </c>
      <c r="C177" s="125">
        <v>25609.958179824796</v>
      </c>
      <c r="E177" s="78"/>
      <c r="F177" s="131">
        <f>IF($C$179=0,"",IF(C177="[for completion]","",C177/$C$179))</f>
        <v>0.85600787309518711</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29917.900272602979</v>
      </c>
      <c r="E179" s="78"/>
      <c r="F179" s="132">
        <f>SUM(F174:F178)</f>
        <v>1</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25469.773456569375</v>
      </c>
      <c r="E193" s="75"/>
      <c r="F193" s="131">
        <f t="shared" ref="F193:F206" si="18">IF($C$208=0,"",IF(C193="[for completion]","",C193/$C$208))</f>
        <v>0.85132222597496487</v>
      </c>
      <c r="G193" s="76"/>
      <c r="H193" s="49"/>
      <c r="L193" s="49"/>
      <c r="M193" s="49"/>
      <c r="N193" s="80"/>
    </row>
    <row r="194" spans="1:14" x14ac:dyDescent="0.25">
      <c r="A194" s="51" t="s">
        <v>302</v>
      </c>
      <c r="B194" s="68" t="s">
        <v>303</v>
      </c>
      <c r="C194" s="125">
        <v>4108.9321414907572</v>
      </c>
      <c r="E194" s="78"/>
      <c r="F194" s="131">
        <f t="shared" si="18"/>
        <v>0.13734025797436966</v>
      </c>
      <c r="G194" s="78"/>
      <c r="H194" s="49"/>
      <c r="L194" s="49"/>
      <c r="M194" s="49"/>
      <c r="N194" s="80"/>
    </row>
    <row r="195" spans="1:14" x14ac:dyDescent="0.25">
      <c r="A195" s="51" t="s">
        <v>304</v>
      </c>
      <c r="B195" s="68" t="s">
        <v>305</v>
      </c>
      <c r="C195" s="125">
        <v>88.145256703599188</v>
      </c>
      <c r="E195" s="78"/>
      <c r="F195" s="131">
        <f t="shared" si="18"/>
        <v>2.9462380681948234E-3</v>
      </c>
      <c r="G195" s="78"/>
      <c r="H195" s="49"/>
      <c r="L195" s="49"/>
      <c r="M195" s="49"/>
      <c r="N195" s="80"/>
    </row>
    <row r="196" spans="1:14" x14ac:dyDescent="0.25">
      <c r="A196" s="51" t="s">
        <v>306</v>
      </c>
      <c r="B196" s="68" t="s">
        <v>307</v>
      </c>
      <c r="C196" s="125">
        <v>110.44896235627063</v>
      </c>
      <c r="E196" s="78"/>
      <c r="F196" s="131">
        <f t="shared" si="18"/>
        <v>3.6917350933686069E-3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24.289359509432828</v>
      </c>
      <c r="E198" s="78"/>
      <c r="F198" s="131">
        <f t="shared" si="18"/>
        <v>8.1186711928696309E-4</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112.70919979003024</v>
      </c>
      <c r="E200" s="78"/>
      <c r="F200" s="131">
        <f t="shared" si="18"/>
        <v>3.7672830901586559E-3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3.6018961835145036</v>
      </c>
      <c r="E206" s="78"/>
      <c r="F206" s="131">
        <f t="shared" si="18"/>
        <v>1.2039267965649663E-4</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29917.900272602979</v>
      </c>
      <c r="D208" s="68"/>
      <c r="E208" s="78"/>
      <c r="F208" s="132">
        <f>SUM(F193:F206)</f>
        <v>1</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29917.900272602979</v>
      </c>
      <c r="E218" s="87"/>
      <c r="F218" s="131">
        <f>IF($C$38=0,"",IF(C218="[for completion]","",IF(C218="","",C218/$C$38)))</f>
        <v>3.7000000000000331E-2</v>
      </c>
      <c r="G218" s="131">
        <f>IF($C$39=0,"",IF(C218="[for completion]","",IF(C218="","",C218/$C$39)))</f>
        <v>3.8421599169263083E-2</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29917.900272602979</v>
      </c>
      <c r="E220" s="87"/>
      <c r="F220" s="124">
        <f>SUM(F217:F219)</f>
        <v>3.7000000000000331E-2</v>
      </c>
      <c r="G220" s="124">
        <f>SUM(G217:G219)</f>
        <v>3.8421599169263083E-2</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2814</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8993.1100388999948</v>
      </c>
    </row>
    <row r="8" spans="1:3" x14ac:dyDescent="0.25">
      <c r="A8" t="s">
        <v>2406</v>
      </c>
      <c r="B8" t="s">
        <v>181</v>
      </c>
    </row>
    <row r="9" spans="1:3" x14ac:dyDescent="0.25">
      <c r="A9" t="s">
        <v>2406</v>
      </c>
      <c r="B9" t="s">
        <v>182</v>
      </c>
    </row>
    <row r="10" spans="1:3" x14ac:dyDescent="0.25">
      <c r="A10" t="s">
        <v>2406</v>
      </c>
      <c r="B10" t="s">
        <v>183</v>
      </c>
      <c r="C10">
        <v>4.4544031999999998</v>
      </c>
    </row>
    <row r="11" spans="1:3" x14ac:dyDescent="0.25">
      <c r="A11" t="s">
        <v>2406</v>
      </c>
      <c r="B11" t="s">
        <v>184</v>
      </c>
      <c r="C11">
        <v>6.7088757499999998</v>
      </c>
    </row>
    <row r="12" spans="1:3" x14ac:dyDescent="0.25">
      <c r="A12" t="s">
        <v>2406</v>
      </c>
      <c r="B12" t="s">
        <v>185</v>
      </c>
    </row>
    <row r="13" spans="1:3" x14ac:dyDescent="0.25">
      <c r="A13" t="s">
        <v>2406</v>
      </c>
      <c r="B13" t="s">
        <v>186</v>
      </c>
      <c r="C13">
        <v>28.775487630000001</v>
      </c>
    </row>
    <row r="14" spans="1:3" x14ac:dyDescent="0.25">
      <c r="A14" t="s">
        <v>2406</v>
      </c>
      <c r="B14" t="s">
        <v>187</v>
      </c>
      <c r="C14">
        <v>8953.1712723199944</v>
      </c>
    </row>
    <row r="15" spans="1:3" x14ac:dyDescent="0.25">
      <c r="A15" t="s">
        <v>2406</v>
      </c>
      <c r="B15" t="s">
        <v>203</v>
      </c>
      <c r="C15">
        <v>7.1319822900000016</v>
      </c>
    </row>
    <row r="16" spans="1:3" x14ac:dyDescent="0.25">
      <c r="A16" t="s">
        <v>2406</v>
      </c>
      <c r="B16" t="s">
        <v>226</v>
      </c>
    </row>
    <row r="17" spans="1:3" x14ac:dyDescent="0.25">
      <c r="A17" t="s">
        <v>2406</v>
      </c>
      <c r="B17" t="s">
        <v>211</v>
      </c>
      <c r="C17">
        <v>8985.9780566099926</v>
      </c>
    </row>
    <row r="18" spans="1:3" x14ac:dyDescent="0.25">
      <c r="A18" t="s">
        <v>2406</v>
      </c>
      <c r="B18" t="s">
        <v>259</v>
      </c>
      <c r="C18">
        <v>1124.8861548099974</v>
      </c>
    </row>
    <row r="19" spans="1:3" x14ac:dyDescent="0.25">
      <c r="A19" t="s">
        <v>2406</v>
      </c>
      <c r="B19" t="s">
        <v>261</v>
      </c>
      <c r="C19">
        <v>4064.6232178600012</v>
      </c>
    </row>
    <row r="20" spans="1:3" x14ac:dyDescent="0.25">
      <c r="A20" t="s">
        <v>2406</v>
      </c>
      <c r="B20" t="s">
        <v>263</v>
      </c>
      <c r="C20">
        <v>3803.6006662299915</v>
      </c>
    </row>
    <row r="21" spans="1:3" x14ac:dyDescent="0.25">
      <c r="A21" t="s">
        <v>2411</v>
      </c>
      <c r="B21" t="s">
        <v>154</v>
      </c>
    </row>
    <row r="22" spans="1:3" x14ac:dyDescent="0.25">
      <c r="A22" t="s">
        <v>2411</v>
      </c>
      <c r="B22" t="s">
        <v>155</v>
      </c>
      <c r="C22">
        <v>1.3919040000000001E-2</v>
      </c>
    </row>
    <row r="23" spans="1:3" x14ac:dyDescent="0.25">
      <c r="A23" t="s">
        <v>2411</v>
      </c>
      <c r="B23" t="s">
        <v>156</v>
      </c>
      <c r="C23">
        <v>3.1706374299999998</v>
      </c>
    </row>
    <row r="24" spans="1:3" x14ac:dyDescent="0.25">
      <c r="A24" t="s">
        <v>2411</v>
      </c>
      <c r="B24" t="s">
        <v>157</v>
      </c>
      <c r="C24">
        <v>2.1612686499999998</v>
      </c>
    </row>
    <row r="25" spans="1:3" x14ac:dyDescent="0.25">
      <c r="A25" t="s">
        <v>2411</v>
      </c>
      <c r="B25" t="s">
        <v>158</v>
      </c>
      <c r="C25">
        <v>531.07205530999931</v>
      </c>
    </row>
    <row r="26" spans="1:3" x14ac:dyDescent="0.25">
      <c r="A26" t="s">
        <v>2411</v>
      </c>
      <c r="B26" t="s">
        <v>159</v>
      </c>
      <c r="C26" s="439">
        <v>559022.66470408125</v>
      </c>
    </row>
    <row r="27" spans="1:3" x14ac:dyDescent="0.25">
      <c r="A27" t="s">
        <v>2411</v>
      </c>
      <c r="B27" t="s">
        <v>181</v>
      </c>
    </row>
    <row r="28" spans="1:3" x14ac:dyDescent="0.25">
      <c r="A28" t="s">
        <v>2411</v>
      </c>
      <c r="B28" t="s">
        <v>182</v>
      </c>
    </row>
    <row r="29" spans="1:3" x14ac:dyDescent="0.25">
      <c r="A29" t="s">
        <v>2411</v>
      </c>
      <c r="B29" t="s">
        <v>183</v>
      </c>
      <c r="C29">
        <v>1.3919040000000001E-2</v>
      </c>
    </row>
    <row r="30" spans="1:3" x14ac:dyDescent="0.25">
      <c r="A30" t="s">
        <v>2411</v>
      </c>
      <c r="B30" t="s">
        <v>184</v>
      </c>
      <c r="C30">
        <v>3.1706374299999998</v>
      </c>
    </row>
    <row r="31" spans="1:3" x14ac:dyDescent="0.25">
      <c r="A31" t="s">
        <v>2411</v>
      </c>
      <c r="B31" t="s">
        <v>185</v>
      </c>
      <c r="C31">
        <v>2.6332490600000003</v>
      </c>
    </row>
    <row r="32" spans="1:3" x14ac:dyDescent="0.25">
      <c r="A32" t="s">
        <v>2411</v>
      </c>
      <c r="B32" t="s">
        <v>186</v>
      </c>
      <c r="C32">
        <v>546.78958694999915</v>
      </c>
    </row>
    <row r="33" spans="1:3" x14ac:dyDescent="0.25">
      <c r="A33" t="s">
        <v>2411</v>
      </c>
      <c r="B33" t="s">
        <v>187</v>
      </c>
      <c r="C33">
        <v>559006.47519203124</v>
      </c>
    </row>
    <row r="34" spans="1:3" x14ac:dyDescent="0.25">
      <c r="A34" t="s">
        <v>2411</v>
      </c>
      <c r="B34" t="s">
        <v>203</v>
      </c>
      <c r="C34">
        <v>5.8575213300000009</v>
      </c>
    </row>
    <row r="35" spans="1:3" x14ac:dyDescent="0.25">
      <c r="A35" t="s">
        <v>2411</v>
      </c>
      <c r="B35" t="s">
        <v>226</v>
      </c>
    </row>
    <row r="36" spans="1:3" x14ac:dyDescent="0.25">
      <c r="A36" t="s">
        <v>2411</v>
      </c>
      <c r="B36" t="s">
        <v>211</v>
      </c>
      <c r="C36">
        <v>559553.22506317787</v>
      </c>
    </row>
    <row r="37" spans="1:3" x14ac:dyDescent="0.25">
      <c r="A37" t="s">
        <v>2411</v>
      </c>
      <c r="B37" t="s">
        <v>259</v>
      </c>
      <c r="C37">
        <v>558542.52155873983</v>
      </c>
    </row>
    <row r="38" spans="1:3" x14ac:dyDescent="0.25">
      <c r="A38" t="s">
        <v>2411</v>
      </c>
      <c r="B38" t="s">
        <v>261</v>
      </c>
      <c r="C38">
        <v>752.32595613000001</v>
      </c>
    </row>
    <row r="39" spans="1:3" x14ac:dyDescent="0.25">
      <c r="A39" t="s">
        <v>2411</v>
      </c>
      <c r="B39" t="s">
        <v>263</v>
      </c>
      <c r="C39">
        <v>264.23506963999995</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0.10694983999999999</v>
      </c>
    </row>
    <row r="44" spans="1:3" x14ac:dyDescent="0.25">
      <c r="A44" t="s">
        <v>2412</v>
      </c>
      <c r="B44" t="s">
        <v>158</v>
      </c>
      <c r="C44">
        <v>139.67611502</v>
      </c>
    </row>
    <row r="45" spans="1:3" x14ac:dyDescent="0.25">
      <c r="A45" t="s">
        <v>2412</v>
      </c>
      <c r="B45" t="s">
        <v>159</v>
      </c>
      <c r="C45" s="439">
        <v>61159.23925617004</v>
      </c>
    </row>
    <row r="46" spans="1:3" x14ac:dyDescent="0.25">
      <c r="A46" t="s">
        <v>2412</v>
      </c>
      <c r="B46" t="s">
        <v>181</v>
      </c>
    </row>
    <row r="47" spans="1:3" x14ac:dyDescent="0.25">
      <c r="A47" t="s">
        <v>2412</v>
      </c>
      <c r="B47" t="s">
        <v>182</v>
      </c>
      <c r="C47">
        <v>715.55178132000037</v>
      </c>
    </row>
    <row r="48" spans="1:3" x14ac:dyDescent="0.25">
      <c r="A48" t="s">
        <v>2412</v>
      </c>
      <c r="B48" t="s">
        <v>183</v>
      </c>
      <c r="C48">
        <v>16904.479672199974</v>
      </c>
    </row>
    <row r="49" spans="1:3" x14ac:dyDescent="0.25">
      <c r="A49" t="s">
        <v>2412</v>
      </c>
      <c r="B49" t="s">
        <v>184</v>
      </c>
      <c r="C49">
        <v>35235.795423139978</v>
      </c>
    </row>
    <row r="50" spans="1:3" x14ac:dyDescent="0.25">
      <c r="A50" t="s">
        <v>2412</v>
      </c>
      <c r="B50" t="s">
        <v>185</v>
      </c>
      <c r="C50">
        <v>1895.6640379899998</v>
      </c>
    </row>
    <row r="51" spans="1:3" x14ac:dyDescent="0.25">
      <c r="A51" t="s">
        <v>2412</v>
      </c>
      <c r="B51" t="s">
        <v>186</v>
      </c>
      <c r="C51">
        <v>6535.0517015999994</v>
      </c>
    </row>
    <row r="52" spans="1:3" x14ac:dyDescent="0.25">
      <c r="A52" t="s">
        <v>2412</v>
      </c>
      <c r="B52" t="s">
        <v>187</v>
      </c>
      <c r="C52">
        <v>12.479704780000002</v>
      </c>
    </row>
    <row r="53" spans="1:3" x14ac:dyDescent="0.25">
      <c r="A53" t="s">
        <v>2412</v>
      </c>
      <c r="B53" t="s">
        <v>203</v>
      </c>
      <c r="C53">
        <v>2526.5973699800011</v>
      </c>
    </row>
    <row r="54" spans="1:3" x14ac:dyDescent="0.25">
      <c r="A54" t="s">
        <v>2412</v>
      </c>
      <c r="B54" t="s">
        <v>226</v>
      </c>
    </row>
    <row r="55" spans="1:3" x14ac:dyDescent="0.25">
      <c r="A55" t="s">
        <v>2412</v>
      </c>
      <c r="B55" t="s">
        <v>211</v>
      </c>
      <c r="C55">
        <v>58772.424951050009</v>
      </c>
    </row>
    <row r="56" spans="1:3" x14ac:dyDescent="0.25">
      <c r="A56" t="s">
        <v>2412</v>
      </c>
      <c r="B56" t="s">
        <v>259</v>
      </c>
      <c r="C56">
        <v>3.2730877299999999</v>
      </c>
    </row>
    <row r="57" spans="1:3" x14ac:dyDescent="0.25">
      <c r="A57" t="s">
        <v>2412</v>
      </c>
      <c r="B57" t="s">
        <v>261</v>
      </c>
      <c r="C57">
        <v>61295.749233300019</v>
      </c>
    </row>
    <row r="58" spans="1:3" x14ac:dyDescent="0.25">
      <c r="A58" t="s">
        <v>2412</v>
      </c>
      <c r="B58" t="s">
        <v>263</v>
      </c>
    </row>
    <row r="59" spans="1:3" x14ac:dyDescent="0.25">
      <c r="A59" t="s">
        <v>2413</v>
      </c>
      <c r="B59" t="s">
        <v>154</v>
      </c>
      <c r="C59">
        <v>11.297867099999999</v>
      </c>
    </row>
    <row r="60" spans="1:3" x14ac:dyDescent="0.25">
      <c r="A60" t="s">
        <v>2413</v>
      </c>
      <c r="B60" t="s">
        <v>155</v>
      </c>
      <c r="C60">
        <v>212.42442199999999</v>
      </c>
    </row>
    <row r="61" spans="1:3" x14ac:dyDescent="0.25">
      <c r="A61" t="s">
        <v>2413</v>
      </c>
      <c r="B61" t="s">
        <v>156</v>
      </c>
      <c r="C61">
        <v>746.54807614000003</v>
      </c>
    </row>
    <row r="62" spans="1:3" x14ac:dyDescent="0.25">
      <c r="A62" t="s">
        <v>2413</v>
      </c>
      <c r="B62" t="s">
        <v>157</v>
      </c>
      <c r="C62">
        <v>398.13376072999989</v>
      </c>
    </row>
    <row r="63" spans="1:3" x14ac:dyDescent="0.25">
      <c r="A63" t="s">
        <v>2413</v>
      </c>
      <c r="B63" t="s">
        <v>158</v>
      </c>
      <c r="C63">
        <v>15462.42433120999</v>
      </c>
    </row>
    <row r="64" spans="1:3" x14ac:dyDescent="0.25">
      <c r="A64" t="s">
        <v>2413</v>
      </c>
      <c r="B64" t="s">
        <v>159</v>
      </c>
      <c r="C64" s="439">
        <v>761843.17052974971</v>
      </c>
    </row>
    <row r="65" spans="1:3" x14ac:dyDescent="0.25">
      <c r="A65" t="s">
        <v>2413</v>
      </c>
      <c r="B65" t="s">
        <v>181</v>
      </c>
      <c r="C65">
        <v>0</v>
      </c>
    </row>
    <row r="66" spans="1:3" x14ac:dyDescent="0.25">
      <c r="A66" t="s">
        <v>2413</v>
      </c>
      <c r="B66" t="s">
        <v>182</v>
      </c>
      <c r="C66">
        <v>25064.364404959819</v>
      </c>
    </row>
    <row r="67" spans="1:3" x14ac:dyDescent="0.25">
      <c r="A67" t="s">
        <v>2413</v>
      </c>
      <c r="B67" t="s">
        <v>183</v>
      </c>
      <c r="C67">
        <v>95689.371811229837</v>
      </c>
    </row>
    <row r="68" spans="1:3" x14ac:dyDescent="0.25">
      <c r="A68" t="s">
        <v>2413</v>
      </c>
      <c r="B68" t="s">
        <v>184</v>
      </c>
      <c r="C68">
        <v>347128.16141495446</v>
      </c>
    </row>
    <row r="69" spans="1:3" x14ac:dyDescent="0.25">
      <c r="A69" t="s">
        <v>2413</v>
      </c>
      <c r="B69" t="s">
        <v>185</v>
      </c>
      <c r="C69">
        <v>81139.389196249744</v>
      </c>
    </row>
    <row r="70" spans="1:3" x14ac:dyDescent="0.25">
      <c r="A70" t="s">
        <v>2413</v>
      </c>
      <c r="B70" t="s">
        <v>186</v>
      </c>
      <c r="C70">
        <v>180846.5931467929</v>
      </c>
    </row>
    <row r="71" spans="1:3" x14ac:dyDescent="0.25">
      <c r="A71" t="s">
        <v>2413</v>
      </c>
      <c r="B71" t="s">
        <v>187</v>
      </c>
      <c r="C71">
        <v>48806.119012740266</v>
      </c>
    </row>
    <row r="72" spans="1:3" x14ac:dyDescent="0.25">
      <c r="A72" t="s">
        <v>2413</v>
      </c>
      <c r="B72" t="s">
        <v>203</v>
      </c>
      <c r="C72">
        <v>31998.510314849922</v>
      </c>
    </row>
    <row r="73" spans="1:3" x14ac:dyDescent="0.25">
      <c r="A73" t="s">
        <v>2413</v>
      </c>
      <c r="B73" t="s">
        <v>226</v>
      </c>
      <c r="C73">
        <v>35479.501143560046</v>
      </c>
    </row>
    <row r="74" spans="1:3" x14ac:dyDescent="0.25">
      <c r="A74" t="s">
        <v>2413</v>
      </c>
      <c r="B74" t="s">
        <v>211</v>
      </c>
      <c r="C74">
        <v>711195.98752853612</v>
      </c>
    </row>
    <row r="75" spans="1:3" x14ac:dyDescent="0.25">
      <c r="A75" t="s">
        <v>2413</v>
      </c>
      <c r="B75" t="s">
        <v>259</v>
      </c>
    </row>
    <row r="76" spans="1:3" x14ac:dyDescent="0.25">
      <c r="A76" t="s">
        <v>2413</v>
      </c>
      <c r="B76" t="s">
        <v>261</v>
      </c>
      <c r="C76">
        <v>748413.09830239299</v>
      </c>
    </row>
    <row r="77" spans="1:3" x14ac:dyDescent="0.25">
      <c r="A77" t="s">
        <v>2413</v>
      </c>
      <c r="B77" t="s">
        <v>263</v>
      </c>
      <c r="C77">
        <v>30260.900684539993</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3311.3220719599981</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3311.3220719599981</v>
      </c>
    </row>
    <row r="91" spans="1:3" x14ac:dyDescent="0.25">
      <c r="A91" t="s">
        <v>2414</v>
      </c>
      <c r="B91" t="s">
        <v>203</v>
      </c>
    </row>
    <row r="92" spans="1:3" x14ac:dyDescent="0.25">
      <c r="A92" t="s">
        <v>2414</v>
      </c>
      <c r="B92" t="s">
        <v>226</v>
      </c>
    </row>
    <row r="93" spans="1:3" x14ac:dyDescent="0.25">
      <c r="A93" t="s">
        <v>2414</v>
      </c>
      <c r="B93" t="s">
        <v>211</v>
      </c>
      <c r="C93">
        <v>3311.3220719599981</v>
      </c>
    </row>
    <row r="94" spans="1:3" x14ac:dyDescent="0.25">
      <c r="A94" t="s">
        <v>2414</v>
      </c>
      <c r="B94" t="s">
        <v>259</v>
      </c>
      <c r="C94">
        <v>3311.3220719599981</v>
      </c>
    </row>
    <row r="95" spans="1:3" x14ac:dyDescent="0.25">
      <c r="A95" t="s">
        <v>2414</v>
      </c>
      <c r="B95" t="s">
        <v>261</v>
      </c>
    </row>
    <row r="96" spans="1:3" x14ac:dyDescent="0.25">
      <c r="A96" t="s">
        <v>2414</v>
      </c>
      <c r="B96" t="s">
        <v>263</v>
      </c>
    </row>
    <row r="97" spans="1:3" x14ac:dyDescent="0.25">
      <c r="A97" t="s">
        <v>2956</v>
      </c>
      <c r="B97" t="s">
        <v>154</v>
      </c>
    </row>
    <row r="98" spans="1:3" x14ac:dyDescent="0.25">
      <c r="A98" t="s">
        <v>2956</v>
      </c>
      <c r="B98" t="s">
        <v>155</v>
      </c>
    </row>
    <row r="99" spans="1:3" x14ac:dyDescent="0.25">
      <c r="A99" t="s">
        <v>2956</v>
      </c>
      <c r="B99" t="s">
        <v>156</v>
      </c>
    </row>
    <row r="100" spans="1:3" x14ac:dyDescent="0.25">
      <c r="A100" t="s">
        <v>2956</v>
      </c>
      <c r="B100" t="s">
        <v>157</v>
      </c>
    </row>
    <row r="101" spans="1:3" x14ac:dyDescent="0.25">
      <c r="A101" t="s">
        <v>2956</v>
      </c>
      <c r="B101" t="s">
        <v>158</v>
      </c>
      <c r="C101">
        <v>61.113918190000014</v>
      </c>
    </row>
    <row r="102" spans="1:3" x14ac:dyDescent="0.25">
      <c r="A102" t="s">
        <v>2956</v>
      </c>
      <c r="B102" t="s">
        <v>159</v>
      </c>
      <c r="C102" s="439">
        <v>68469.018378249675</v>
      </c>
    </row>
    <row r="103" spans="1:3" x14ac:dyDescent="0.25">
      <c r="A103" t="s">
        <v>2956</v>
      </c>
      <c r="B103" t="s">
        <v>181</v>
      </c>
    </row>
    <row r="104" spans="1:3" x14ac:dyDescent="0.25">
      <c r="A104" t="s">
        <v>2956</v>
      </c>
      <c r="B104" t="s">
        <v>182</v>
      </c>
    </row>
    <row r="105" spans="1:3" x14ac:dyDescent="0.25">
      <c r="A105" t="s">
        <v>2956</v>
      </c>
      <c r="B105" t="s">
        <v>183</v>
      </c>
    </row>
    <row r="106" spans="1:3" x14ac:dyDescent="0.25">
      <c r="A106" t="s">
        <v>2956</v>
      </c>
      <c r="B106" t="s">
        <v>184</v>
      </c>
    </row>
    <row r="107" spans="1:3" x14ac:dyDescent="0.25">
      <c r="A107" t="s">
        <v>2956</v>
      </c>
      <c r="B107" t="s">
        <v>185</v>
      </c>
      <c r="C107">
        <v>208.51698657999998</v>
      </c>
    </row>
    <row r="108" spans="1:3" x14ac:dyDescent="0.25">
      <c r="A108" t="s">
        <v>2956</v>
      </c>
      <c r="B108" t="s">
        <v>186</v>
      </c>
      <c r="C108">
        <v>40752.916024500119</v>
      </c>
    </row>
    <row r="109" spans="1:3" x14ac:dyDescent="0.25">
      <c r="A109" t="s">
        <v>2956</v>
      </c>
      <c r="B109" t="s">
        <v>187</v>
      </c>
      <c r="C109">
        <v>27568.699285359962</v>
      </c>
    </row>
    <row r="110" spans="1:3" x14ac:dyDescent="0.25">
      <c r="A110" t="s">
        <v>2956</v>
      </c>
      <c r="B110" t="s">
        <v>203</v>
      </c>
    </row>
    <row r="111" spans="1:3" x14ac:dyDescent="0.25">
      <c r="A111" t="s">
        <v>2956</v>
      </c>
      <c r="B111" t="s">
        <v>226</v>
      </c>
    </row>
    <row r="112" spans="1:3" x14ac:dyDescent="0.25">
      <c r="A112" t="s">
        <v>2956</v>
      </c>
      <c r="B112" t="s">
        <v>211</v>
      </c>
      <c r="C112">
        <v>68530.132296439726</v>
      </c>
    </row>
    <row r="113" spans="1:3" x14ac:dyDescent="0.25">
      <c r="A113" t="s">
        <v>2956</v>
      </c>
      <c r="B113" t="s">
        <v>259</v>
      </c>
      <c r="C113">
        <v>19305.972562679934</v>
      </c>
    </row>
    <row r="114" spans="1:3" x14ac:dyDescent="0.25">
      <c r="A114" t="s">
        <v>2956</v>
      </c>
      <c r="B114" t="s">
        <v>261</v>
      </c>
      <c r="C114">
        <v>47571.518888450206</v>
      </c>
    </row>
    <row r="115" spans="1:3" x14ac:dyDescent="0.25">
      <c r="A115" t="s">
        <v>2956</v>
      </c>
      <c r="B115" t="s">
        <v>263</v>
      </c>
      <c r="C115">
        <v>1652.6408453100028</v>
      </c>
    </row>
    <row r="116" spans="1:3" x14ac:dyDescent="0.25">
      <c r="A116" t="s">
        <v>2406</v>
      </c>
      <c r="B116" t="s">
        <v>150</v>
      </c>
      <c r="C116">
        <v>28.744902055778738</v>
      </c>
    </row>
    <row r="117" spans="1:3" x14ac:dyDescent="0.25">
      <c r="A117" t="s">
        <v>2411</v>
      </c>
      <c r="B117" t="s">
        <v>150</v>
      </c>
      <c r="C117">
        <v>27.949020586225377</v>
      </c>
    </row>
    <row r="118" spans="1:3" x14ac:dyDescent="0.25">
      <c r="A118" t="s">
        <v>2412</v>
      </c>
      <c r="B118" t="s">
        <v>150</v>
      </c>
      <c r="C118">
        <v>24.818184190275613</v>
      </c>
    </row>
    <row r="119" spans="1:3" x14ac:dyDescent="0.25">
      <c r="A119" t="s">
        <v>2413</v>
      </c>
      <c r="B119" t="s">
        <v>150</v>
      </c>
      <c r="C119">
        <v>26.94210694828692</v>
      </c>
    </row>
    <row r="120" spans="1:3" x14ac:dyDescent="0.25">
      <c r="A120" t="s">
        <v>2414</v>
      </c>
      <c r="B120" t="s">
        <v>150</v>
      </c>
      <c r="C120">
        <v>27.696833968906084</v>
      </c>
    </row>
    <row r="121" spans="1:3" x14ac:dyDescent="0.25">
      <c r="A121" t="s">
        <v>2956</v>
      </c>
      <c r="B121" t="s">
        <v>150</v>
      </c>
      <c r="C121">
        <v>33.896333111708181</v>
      </c>
    </row>
    <row r="122" spans="1:3" x14ac:dyDescent="0.25">
      <c r="A122" t="s">
        <v>2406</v>
      </c>
      <c r="B122" t="s">
        <v>179</v>
      </c>
      <c r="C122">
        <v>28.281601114218191</v>
      </c>
    </row>
    <row r="123" spans="1:3" x14ac:dyDescent="0.25">
      <c r="A123" t="s">
        <v>2411</v>
      </c>
      <c r="B123" t="s">
        <v>179</v>
      </c>
      <c r="C123">
        <v>27.946384659831978</v>
      </c>
    </row>
    <row r="124" spans="1:3" x14ac:dyDescent="0.25">
      <c r="A124" t="s">
        <v>2412</v>
      </c>
      <c r="B124" t="s">
        <v>179</v>
      </c>
      <c r="C124">
        <v>2.949800879349683</v>
      </c>
    </row>
    <row r="125" spans="1:3" x14ac:dyDescent="0.25">
      <c r="A125" t="s">
        <v>2413</v>
      </c>
      <c r="B125" t="s">
        <v>179</v>
      </c>
      <c r="C125">
        <v>4.705226593090913</v>
      </c>
    </row>
    <row r="126" spans="1:3" x14ac:dyDescent="0.25">
      <c r="A126" t="s">
        <v>2414</v>
      </c>
      <c r="B126" t="s">
        <v>179</v>
      </c>
      <c r="C126">
        <v>27.696833968906084</v>
      </c>
    </row>
    <row r="127" spans="1:3" x14ac:dyDescent="0.25">
      <c r="A127" t="s">
        <v>2956</v>
      </c>
      <c r="B127" t="s">
        <v>179</v>
      </c>
      <c r="C127">
        <v>19.330712031092869</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67" zoomScale="80" zoomScaleNormal="80" workbookViewId="0">
      <selection activeCell="D430" sqref="D430"/>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v>599993.70678028185</v>
      </c>
      <c r="F12" s="131">
        <f>IF($C$15=0,"",IF(C12="[for completion]","",C12/$C$15))</f>
        <v>0.77053260743377061</v>
      </c>
    </row>
    <row r="13" spans="1:7" x14ac:dyDescent="0.25">
      <c r="A13" s="51" t="s">
        <v>451</v>
      </c>
      <c r="B13" s="51" t="s">
        <v>452</v>
      </c>
      <c r="C13" s="125">
        <v>178680.29220664999</v>
      </c>
      <c r="F13" s="131">
        <f>IF($C$15=0,"",IF(C13="[for completion]","",C13/$C$15))</f>
        <v>0.22946739256622936</v>
      </c>
    </row>
    <row r="14" spans="1:7" x14ac:dyDescent="0.25">
      <c r="A14" s="51" t="s">
        <v>453</v>
      </c>
      <c r="B14" s="51" t="s">
        <v>137</v>
      </c>
      <c r="C14" s="125">
        <v>0</v>
      </c>
      <c r="F14" s="131">
        <f>IF($C$15=0,"",IF(C14="[for completion]","",C14/$C$15))</f>
        <v>0</v>
      </c>
    </row>
    <row r="15" spans="1:7" x14ac:dyDescent="0.25">
      <c r="A15" s="51" t="s">
        <v>454</v>
      </c>
      <c r="B15" s="115" t="s">
        <v>139</v>
      </c>
      <c r="C15" s="125">
        <f>SUM(C12:C14)</f>
        <v>778673.99898693187</v>
      </c>
      <c r="F15" s="122">
        <f>SUM(F12:F14)</f>
        <v>1</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v>320619</v>
      </c>
      <c r="D28" s="126">
        <v>20256</v>
      </c>
      <c r="F28" s="126">
        <f>IF(AND(C28="[For completion]",D28="[For completion]"),"[For completion]",SUM(C28:D28))</f>
        <v>340875</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v>1.6529946483658586E-2</v>
      </c>
      <c r="D36" s="122">
        <v>6.0637673015943049E-2</v>
      </c>
      <c r="E36" s="139"/>
      <c r="F36" s="122">
        <v>1.5559933184019593E-2</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1</v>
      </c>
      <c r="D44" s="121">
        <f>SUM(D45:D71)</f>
        <v>0.98428639586914946</v>
      </c>
      <c r="E44" s="122"/>
      <c r="F44" s="121">
        <f>SUM(F45:F71)</f>
        <v>0.99639424023227585</v>
      </c>
      <c r="G44" s="51"/>
    </row>
    <row r="45" spans="1:7" x14ac:dyDescent="0.25">
      <c r="A45" s="51" t="s">
        <v>493</v>
      </c>
      <c r="B45" s="51" t="s">
        <v>494</v>
      </c>
      <c r="C45" s="122">
        <v>0</v>
      </c>
      <c r="D45" s="122">
        <v>0</v>
      </c>
      <c r="E45" s="122"/>
      <c r="F45" s="122">
        <v>0</v>
      </c>
      <c r="G45" s="51"/>
    </row>
    <row r="46" spans="1:7" x14ac:dyDescent="0.25">
      <c r="A46" s="51" t="s">
        <v>495</v>
      </c>
      <c r="B46" s="51" t="s">
        <v>496</v>
      </c>
      <c r="C46" s="122">
        <v>0</v>
      </c>
      <c r="D46" s="122">
        <v>0</v>
      </c>
      <c r="E46" s="122"/>
      <c r="F46" s="122">
        <v>0</v>
      </c>
      <c r="G46" s="51"/>
    </row>
    <row r="47" spans="1:7" x14ac:dyDescent="0.25">
      <c r="A47" s="51" t="s">
        <v>497</v>
      </c>
      <c r="B47" s="51" t="s">
        <v>498</v>
      </c>
      <c r="C47" s="122">
        <v>0</v>
      </c>
      <c r="D47" s="122">
        <v>0</v>
      </c>
      <c r="E47" s="122"/>
      <c r="F47" s="122">
        <v>0</v>
      </c>
      <c r="G47" s="51"/>
    </row>
    <row r="48" spans="1:7" x14ac:dyDescent="0.25">
      <c r="A48" s="51" t="s">
        <v>499</v>
      </c>
      <c r="B48" s="51" t="s">
        <v>500</v>
      </c>
      <c r="C48" s="122">
        <v>0</v>
      </c>
      <c r="D48" s="122">
        <v>0</v>
      </c>
      <c r="E48" s="122"/>
      <c r="F48" s="122">
        <v>0</v>
      </c>
      <c r="G48" s="51"/>
    </row>
    <row r="49" spans="1:7" x14ac:dyDescent="0.25">
      <c r="A49" s="51" t="s">
        <v>501</v>
      </c>
      <c r="B49" s="51" t="s">
        <v>502</v>
      </c>
      <c r="C49" s="122">
        <v>0</v>
      </c>
      <c r="D49" s="122">
        <v>0</v>
      </c>
      <c r="E49" s="122"/>
      <c r="F49" s="122">
        <v>0</v>
      </c>
      <c r="G49" s="51"/>
    </row>
    <row r="50" spans="1:7" x14ac:dyDescent="0.25">
      <c r="A50" s="51" t="s">
        <v>503</v>
      </c>
      <c r="B50" s="51" t="s">
        <v>1874</v>
      </c>
      <c r="C50" s="122">
        <v>0</v>
      </c>
      <c r="D50" s="122">
        <v>0</v>
      </c>
      <c r="E50" s="122"/>
      <c r="F50" s="122">
        <v>0</v>
      </c>
      <c r="G50" s="51"/>
    </row>
    <row r="51" spans="1:7" x14ac:dyDescent="0.25">
      <c r="A51" s="51" t="s">
        <v>504</v>
      </c>
      <c r="B51" s="51" t="s">
        <v>505</v>
      </c>
      <c r="C51" s="122">
        <v>0.94139751282800288</v>
      </c>
      <c r="D51" s="122">
        <v>0.80842132275438439</v>
      </c>
      <c r="E51" s="122"/>
      <c r="F51" s="122">
        <v>0.91088381321841816</v>
      </c>
      <c r="G51" s="51"/>
    </row>
    <row r="52" spans="1:7" x14ac:dyDescent="0.25">
      <c r="A52" s="51" t="s">
        <v>506</v>
      </c>
      <c r="B52" s="51" t="s">
        <v>507</v>
      </c>
      <c r="C52" s="122">
        <v>0</v>
      </c>
      <c r="D52" s="122">
        <v>0</v>
      </c>
      <c r="E52" s="122"/>
      <c r="F52" s="122">
        <v>0</v>
      </c>
      <c r="G52" s="51"/>
    </row>
    <row r="53" spans="1:7" x14ac:dyDescent="0.25">
      <c r="A53" s="51" t="s">
        <v>508</v>
      </c>
      <c r="B53" s="51" t="s">
        <v>509</v>
      </c>
      <c r="C53" s="122">
        <v>1.6530668781218096E-3</v>
      </c>
      <c r="D53" s="122">
        <v>1.8893453399637817E-2</v>
      </c>
      <c r="E53" s="122"/>
      <c r="F53" s="122">
        <v>5.6091734200480851E-3</v>
      </c>
      <c r="G53" s="51"/>
    </row>
    <row r="54" spans="1:7" x14ac:dyDescent="0.25">
      <c r="A54" s="51" t="s">
        <v>510</v>
      </c>
      <c r="B54" s="51" t="s">
        <v>511</v>
      </c>
      <c r="C54" s="122">
        <v>5.2285666996318174E-3</v>
      </c>
      <c r="D54" s="122">
        <v>0</v>
      </c>
      <c r="E54" s="122"/>
      <c r="F54" s="122">
        <v>4.0287811322086793E-3</v>
      </c>
      <c r="G54" s="51"/>
    </row>
    <row r="55" spans="1:7" x14ac:dyDescent="0.25">
      <c r="A55" s="51" t="s">
        <v>512</v>
      </c>
      <c r="B55" s="51" t="s">
        <v>513</v>
      </c>
      <c r="C55" s="122">
        <v>2.1669760133703208E-2</v>
      </c>
      <c r="D55" s="122">
        <v>1.3146122379536749E-2</v>
      </c>
      <c r="E55" s="122"/>
      <c r="F55" s="122">
        <v>1.9713863203075548E-2</v>
      </c>
      <c r="G55" s="51"/>
    </row>
    <row r="56" spans="1:7" x14ac:dyDescent="0.25">
      <c r="A56" s="51" t="s">
        <v>514</v>
      </c>
      <c r="B56" s="51" t="s">
        <v>515</v>
      </c>
      <c r="C56" s="122">
        <v>0</v>
      </c>
      <c r="D56" s="122">
        <v>0</v>
      </c>
      <c r="E56" s="122"/>
      <c r="F56" s="122">
        <v>0</v>
      </c>
      <c r="G56" s="51"/>
    </row>
    <row r="57" spans="1:7" x14ac:dyDescent="0.25">
      <c r="A57" s="51" t="s">
        <v>516</v>
      </c>
      <c r="B57" s="51" t="s">
        <v>517</v>
      </c>
      <c r="C57" s="122">
        <v>0</v>
      </c>
      <c r="D57" s="122">
        <v>0</v>
      </c>
      <c r="E57" s="122"/>
      <c r="F57" s="122">
        <v>0</v>
      </c>
      <c r="G57" s="51"/>
    </row>
    <row r="58" spans="1:7" x14ac:dyDescent="0.25">
      <c r="A58" s="51" t="s">
        <v>518</v>
      </c>
      <c r="B58" s="51" t="s">
        <v>519</v>
      </c>
      <c r="C58" s="122">
        <v>0</v>
      </c>
      <c r="D58" s="122">
        <v>0</v>
      </c>
      <c r="E58" s="122"/>
      <c r="F58" s="122">
        <v>0</v>
      </c>
      <c r="G58" s="51"/>
    </row>
    <row r="59" spans="1:7" x14ac:dyDescent="0.25">
      <c r="A59" s="51" t="s">
        <v>520</v>
      </c>
      <c r="B59" s="51" t="s">
        <v>521</v>
      </c>
      <c r="C59" s="122">
        <v>0</v>
      </c>
      <c r="D59" s="122">
        <v>0</v>
      </c>
      <c r="E59" s="122"/>
      <c r="F59" s="122">
        <v>0</v>
      </c>
      <c r="G59" s="51"/>
    </row>
    <row r="60" spans="1:7" x14ac:dyDescent="0.25">
      <c r="A60" s="51" t="s">
        <v>522</v>
      </c>
      <c r="B60" s="51" t="s">
        <v>3</v>
      </c>
      <c r="C60" s="122">
        <v>0</v>
      </c>
      <c r="D60" s="122">
        <v>0</v>
      </c>
      <c r="E60" s="122"/>
      <c r="F60" s="122">
        <v>0</v>
      </c>
      <c r="G60" s="51"/>
    </row>
    <row r="61" spans="1:7" x14ac:dyDescent="0.25">
      <c r="A61" s="51" t="s">
        <v>523</v>
      </c>
      <c r="B61" s="51" t="s">
        <v>524</v>
      </c>
      <c r="C61" s="122">
        <v>0</v>
      </c>
      <c r="D61" s="122">
        <v>0</v>
      </c>
      <c r="E61" s="122"/>
      <c r="F61" s="122">
        <v>0</v>
      </c>
      <c r="G61" s="51"/>
    </row>
    <row r="62" spans="1:7" x14ac:dyDescent="0.25">
      <c r="A62" s="51" t="s">
        <v>525</v>
      </c>
      <c r="B62" s="51" t="s">
        <v>526</v>
      </c>
      <c r="C62" s="122">
        <v>0</v>
      </c>
      <c r="D62" s="122">
        <v>0</v>
      </c>
      <c r="E62" s="122"/>
      <c r="F62" s="122">
        <v>0</v>
      </c>
      <c r="G62" s="51"/>
    </row>
    <row r="63" spans="1:7" x14ac:dyDescent="0.25">
      <c r="A63" s="51" t="s">
        <v>527</v>
      </c>
      <c r="B63" s="51" t="s">
        <v>528</v>
      </c>
      <c r="C63" s="122">
        <v>0</v>
      </c>
      <c r="D63" s="122">
        <v>0</v>
      </c>
      <c r="E63" s="122"/>
      <c r="F63" s="122">
        <v>0</v>
      </c>
      <c r="G63" s="51"/>
    </row>
    <row r="64" spans="1:7" x14ac:dyDescent="0.25">
      <c r="A64" s="51" t="s">
        <v>529</v>
      </c>
      <c r="B64" s="51" t="s">
        <v>530</v>
      </c>
      <c r="C64" s="122">
        <v>0</v>
      </c>
      <c r="D64" s="122">
        <v>0</v>
      </c>
      <c r="E64" s="122"/>
      <c r="F64" s="122">
        <v>0</v>
      </c>
      <c r="G64" s="51"/>
    </row>
    <row r="65" spans="1:7" x14ac:dyDescent="0.25">
      <c r="A65" s="51" t="s">
        <v>531</v>
      </c>
      <c r="B65" s="51" t="s">
        <v>532</v>
      </c>
      <c r="C65" s="122">
        <v>0</v>
      </c>
      <c r="D65" s="122">
        <v>0</v>
      </c>
      <c r="E65" s="122"/>
      <c r="F65" s="122">
        <v>0</v>
      </c>
      <c r="G65" s="51"/>
    </row>
    <row r="66" spans="1:7" x14ac:dyDescent="0.25">
      <c r="A66" s="51" t="s">
        <v>533</v>
      </c>
      <c r="B66" s="51" t="s">
        <v>534</v>
      </c>
      <c r="C66" s="122">
        <v>0</v>
      </c>
      <c r="D66" s="122">
        <v>0</v>
      </c>
      <c r="E66" s="122"/>
      <c r="F66" s="122">
        <v>0</v>
      </c>
      <c r="G66" s="51"/>
    </row>
    <row r="67" spans="1:7" x14ac:dyDescent="0.25">
      <c r="A67" s="51" t="s">
        <v>535</v>
      </c>
      <c r="B67" s="51" t="s">
        <v>536</v>
      </c>
      <c r="C67" s="122">
        <v>0</v>
      </c>
      <c r="D67" s="122">
        <v>0</v>
      </c>
      <c r="E67" s="122"/>
      <c r="F67" s="122">
        <v>0</v>
      </c>
      <c r="G67" s="51"/>
    </row>
    <row r="68" spans="1:7" x14ac:dyDescent="0.25">
      <c r="A68" s="51" t="s">
        <v>537</v>
      </c>
      <c r="B68" s="51" t="s">
        <v>538</v>
      </c>
      <c r="C68" s="122">
        <v>0</v>
      </c>
      <c r="D68" s="122">
        <v>0</v>
      </c>
      <c r="E68" s="122"/>
      <c r="F68" s="122">
        <v>0</v>
      </c>
      <c r="G68" s="51"/>
    </row>
    <row r="69" spans="1:7" x14ac:dyDescent="0.25">
      <c r="A69" s="51" t="s">
        <v>539</v>
      </c>
      <c r="B69" s="51" t="s">
        <v>540</v>
      </c>
      <c r="C69" s="122">
        <v>0</v>
      </c>
      <c r="D69" s="122">
        <v>0</v>
      </c>
      <c r="E69" s="122"/>
      <c r="F69" s="122">
        <v>0</v>
      </c>
      <c r="G69" s="51"/>
    </row>
    <row r="70" spans="1:7" x14ac:dyDescent="0.25">
      <c r="A70" s="51" t="s">
        <v>541</v>
      </c>
      <c r="B70" s="51" t="s">
        <v>542</v>
      </c>
      <c r="C70" s="122">
        <v>7.4223067707456479E-3</v>
      </c>
      <c r="D70" s="122">
        <v>0</v>
      </c>
      <c r="E70" s="122"/>
      <c r="F70" s="122">
        <v>5.7191293892359611E-3</v>
      </c>
      <c r="G70" s="51"/>
    </row>
    <row r="71" spans="1:7" x14ac:dyDescent="0.25">
      <c r="A71" s="51" t="s">
        <v>543</v>
      </c>
      <c r="B71" s="51" t="s">
        <v>6</v>
      </c>
      <c r="C71" s="122">
        <v>2.2628786689794615E-2</v>
      </c>
      <c r="D71" s="122">
        <v>0.14382549733559061</v>
      </c>
      <c r="E71" s="122"/>
      <c r="F71" s="122">
        <v>5.0439479869289414E-2</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v>0</v>
      </c>
      <c r="D73" s="122">
        <v>0</v>
      </c>
      <c r="E73" s="122"/>
      <c r="F73" s="122">
        <v>0</v>
      </c>
      <c r="G73" s="51"/>
    </row>
    <row r="74" spans="1:7" x14ac:dyDescent="0.25">
      <c r="A74" s="51" t="s">
        <v>547</v>
      </c>
      <c r="B74" s="51" t="s">
        <v>550</v>
      </c>
      <c r="C74" s="122">
        <v>0</v>
      </c>
      <c r="D74" s="122">
        <v>0</v>
      </c>
      <c r="E74" s="122"/>
      <c r="F74" s="122">
        <v>0</v>
      </c>
      <c r="G74" s="51"/>
    </row>
    <row r="75" spans="1:7" x14ac:dyDescent="0.25">
      <c r="A75" s="51" t="s">
        <v>549</v>
      </c>
      <c r="B75" s="51" t="s">
        <v>2</v>
      </c>
      <c r="C75" s="122">
        <v>0</v>
      </c>
      <c r="D75" s="122">
        <v>0</v>
      </c>
      <c r="E75" s="122"/>
      <c r="F75" s="122">
        <v>0</v>
      </c>
      <c r="G75" s="51"/>
    </row>
    <row r="76" spans="1:7" x14ac:dyDescent="0.25">
      <c r="A76" s="51" t="s">
        <v>1164</v>
      </c>
      <c r="B76" s="92" t="s">
        <v>137</v>
      </c>
      <c r="C76" s="121">
        <f>SUM(C77:C87)</f>
        <v>0</v>
      </c>
      <c r="D76" s="121">
        <f>SUM(D77:D87)</f>
        <v>1.57136041308506E-2</v>
      </c>
      <c r="E76" s="122"/>
      <c r="F76" s="121">
        <f>SUM(F77:F87)</f>
        <v>3.6057597677242471E-3</v>
      </c>
      <c r="G76" s="51"/>
    </row>
    <row r="77" spans="1:7" x14ac:dyDescent="0.25">
      <c r="A77" s="51" t="s">
        <v>551</v>
      </c>
      <c r="B77" s="68" t="s">
        <v>309</v>
      </c>
      <c r="C77" s="122">
        <v>0</v>
      </c>
      <c r="D77" s="122">
        <v>0</v>
      </c>
      <c r="E77" s="122"/>
      <c r="F77" s="122">
        <v>0</v>
      </c>
      <c r="G77" s="51"/>
    </row>
    <row r="78" spans="1:7" x14ac:dyDescent="0.25">
      <c r="A78" s="51" t="s">
        <v>552</v>
      </c>
      <c r="B78" s="51" t="s">
        <v>545</v>
      </c>
      <c r="C78" s="122">
        <v>0</v>
      </c>
      <c r="D78" s="122">
        <v>1.57136041308506E-2</v>
      </c>
      <c r="E78" s="122"/>
      <c r="F78" s="122">
        <v>3.6057597677242471E-3</v>
      </c>
      <c r="G78" s="51"/>
    </row>
    <row r="79" spans="1:7" x14ac:dyDescent="0.25">
      <c r="A79" s="51" t="s">
        <v>553</v>
      </c>
      <c r="B79" s="68" t="s">
        <v>311</v>
      </c>
      <c r="C79" s="122">
        <v>0</v>
      </c>
      <c r="D79" s="122">
        <v>0</v>
      </c>
      <c r="E79" s="122"/>
      <c r="F79" s="122">
        <v>0</v>
      </c>
      <c r="G79" s="51"/>
    </row>
    <row r="80" spans="1:7" x14ac:dyDescent="0.25">
      <c r="A80" s="51" t="s">
        <v>554</v>
      </c>
      <c r="B80" s="68" t="s">
        <v>313</v>
      </c>
      <c r="C80" s="122">
        <v>0</v>
      </c>
      <c r="D80" s="122">
        <v>0</v>
      </c>
      <c r="E80" s="122"/>
      <c r="F80" s="122">
        <v>0</v>
      </c>
      <c r="G80" s="51"/>
    </row>
    <row r="81" spans="1:7" x14ac:dyDescent="0.25">
      <c r="A81" s="51" t="s">
        <v>555</v>
      </c>
      <c r="B81" s="68" t="s">
        <v>12</v>
      </c>
      <c r="C81" s="122">
        <v>0</v>
      </c>
      <c r="D81" s="122">
        <v>0</v>
      </c>
      <c r="E81" s="122"/>
      <c r="F81" s="122">
        <v>0</v>
      </c>
      <c r="G81" s="51"/>
    </row>
    <row r="82" spans="1:7" x14ac:dyDescent="0.25">
      <c r="A82" s="51" t="s">
        <v>556</v>
      </c>
      <c r="B82" s="68" t="s">
        <v>316</v>
      </c>
      <c r="C82" s="122">
        <v>0</v>
      </c>
      <c r="D82" s="122">
        <v>0</v>
      </c>
      <c r="E82" s="122"/>
      <c r="F82" s="122">
        <v>0</v>
      </c>
      <c r="G82" s="51"/>
    </row>
    <row r="83" spans="1:7" x14ac:dyDescent="0.25">
      <c r="A83" s="51" t="s">
        <v>557</v>
      </c>
      <c r="B83" s="68" t="s">
        <v>318</v>
      </c>
      <c r="C83" s="122">
        <v>0</v>
      </c>
      <c r="D83" s="122">
        <v>0</v>
      </c>
      <c r="E83" s="122"/>
      <c r="F83" s="122">
        <v>0</v>
      </c>
      <c r="G83" s="51"/>
    </row>
    <row r="84" spans="1:7" x14ac:dyDescent="0.25">
      <c r="A84" s="51" t="s">
        <v>558</v>
      </c>
      <c r="B84" s="68" t="s">
        <v>320</v>
      </c>
      <c r="C84" s="122">
        <v>0</v>
      </c>
      <c r="D84" s="122">
        <v>0</v>
      </c>
      <c r="E84" s="122"/>
      <c r="F84" s="122">
        <v>0</v>
      </c>
      <c r="G84" s="51"/>
    </row>
    <row r="85" spans="1:7" x14ac:dyDescent="0.25">
      <c r="A85" s="51" t="s">
        <v>559</v>
      </c>
      <c r="B85" s="68" t="s">
        <v>322</v>
      </c>
      <c r="C85" s="122">
        <v>0</v>
      </c>
      <c r="D85" s="122">
        <v>0</v>
      </c>
      <c r="E85" s="122"/>
      <c r="F85" s="122">
        <v>0</v>
      </c>
      <c r="G85" s="51"/>
    </row>
    <row r="86" spans="1:7" x14ac:dyDescent="0.25">
      <c r="A86" s="51" t="s">
        <v>560</v>
      </c>
      <c r="B86" s="68" t="s">
        <v>324</v>
      </c>
      <c r="C86" s="122">
        <v>0</v>
      </c>
      <c r="D86" s="122">
        <v>0</v>
      </c>
      <c r="E86" s="122"/>
      <c r="F86" s="122">
        <v>0</v>
      </c>
      <c r="G86" s="51"/>
    </row>
    <row r="87" spans="1:7" x14ac:dyDescent="0.25">
      <c r="A87" s="51" t="s">
        <v>561</v>
      </c>
      <c r="B87" s="68" t="s">
        <v>137</v>
      </c>
      <c r="C87" s="122">
        <v>0</v>
      </c>
      <c r="D87" s="122">
        <v>0</v>
      </c>
      <c r="E87" s="122"/>
      <c r="F87" s="122">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v>0.35342631054508372</v>
      </c>
      <c r="D99" s="122">
        <v>0.28705889055394551</v>
      </c>
      <c r="E99" s="122"/>
      <c r="F99" s="122">
        <v>0.33991023249387259</v>
      </c>
      <c r="G99" s="51"/>
    </row>
    <row r="100" spans="1:7" x14ac:dyDescent="0.25">
      <c r="A100" s="51" t="s">
        <v>574</v>
      </c>
      <c r="B100" s="68" t="s">
        <v>2422</v>
      </c>
      <c r="C100" s="122">
        <v>0.10693622616680638</v>
      </c>
      <c r="D100" s="122">
        <v>0.13123826261462632</v>
      </c>
      <c r="E100" s="122"/>
      <c r="F100" s="122">
        <v>0.11188546513791559</v>
      </c>
      <c r="G100" s="51"/>
    </row>
    <row r="101" spans="1:7" x14ac:dyDescent="0.25">
      <c r="A101" s="51" t="s">
        <v>575</v>
      </c>
      <c r="B101" s="68" t="s">
        <v>2423</v>
      </c>
      <c r="C101" s="122">
        <v>0.11645426714872788</v>
      </c>
      <c r="D101" s="122">
        <v>0.1530085284236179</v>
      </c>
      <c r="E101" s="122"/>
      <c r="F101" s="122">
        <v>0.12389873686838475</v>
      </c>
      <c r="G101" s="51"/>
    </row>
    <row r="102" spans="1:7" x14ac:dyDescent="0.25">
      <c r="A102" s="51" t="s">
        <v>576</v>
      </c>
      <c r="B102" s="68" t="s">
        <v>2424</v>
      </c>
      <c r="C102" s="122">
        <v>0.24377908980927471</v>
      </c>
      <c r="D102" s="122">
        <v>0.2425280405180488</v>
      </c>
      <c r="E102" s="122"/>
      <c r="F102" s="122">
        <v>0.24352430696750721</v>
      </c>
      <c r="G102" s="51"/>
    </row>
    <row r="103" spans="1:7" x14ac:dyDescent="0.25">
      <c r="A103" s="51" t="s">
        <v>577</v>
      </c>
      <c r="B103" s="68" t="s">
        <v>2425</v>
      </c>
      <c r="C103" s="122">
        <v>0.1794041063301072</v>
      </c>
      <c r="D103" s="122">
        <v>0.18616627788976145</v>
      </c>
      <c r="E103" s="122"/>
      <c r="F103" s="122">
        <v>0.18078125853231983</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v>0</v>
      </c>
      <c r="D150" s="122">
        <v>0</v>
      </c>
      <c r="E150" s="123"/>
      <c r="F150" s="122">
        <v>0</v>
      </c>
    </row>
    <row r="151" spans="1:7" x14ac:dyDescent="0.25">
      <c r="A151" s="51" t="s">
        <v>607</v>
      </c>
      <c r="B151" s="51" t="s">
        <v>608</v>
      </c>
      <c r="C151" s="122">
        <f>C153+C154+C155+C156</f>
        <v>1</v>
      </c>
      <c r="D151" s="122">
        <f>D153+D154+D155+D156</f>
        <v>1</v>
      </c>
      <c r="E151" s="123"/>
      <c r="F151" s="122">
        <f>F153+F154+F155+F156</f>
        <v>1.0000000000000002</v>
      </c>
    </row>
    <row r="152" spans="1:7" x14ac:dyDescent="0.25">
      <c r="A152" s="51" t="s">
        <v>609</v>
      </c>
      <c r="B152" s="51" t="s">
        <v>137</v>
      </c>
      <c r="C152" s="122">
        <v>0</v>
      </c>
      <c r="D152" s="122">
        <v>0</v>
      </c>
      <c r="E152" s="123"/>
      <c r="F152" s="122">
        <v>0</v>
      </c>
    </row>
    <row r="153" spans="1:7" outlineLevel="1" x14ac:dyDescent="0.25">
      <c r="A153" s="51" t="s">
        <v>610</v>
      </c>
      <c r="B153" s="51" t="s">
        <v>2426</v>
      </c>
      <c r="C153" s="122">
        <v>0</v>
      </c>
      <c r="D153" s="122">
        <v>0</v>
      </c>
      <c r="E153" s="123"/>
      <c r="F153" s="122">
        <v>0</v>
      </c>
    </row>
    <row r="154" spans="1:7" outlineLevel="1" x14ac:dyDescent="0.25">
      <c r="A154" s="51" t="s">
        <v>611</v>
      </c>
      <c r="B154" s="51" t="s">
        <v>2427</v>
      </c>
      <c r="C154" s="122">
        <v>0.50136444203913755</v>
      </c>
      <c r="D154" s="122">
        <v>0.19608912388786728</v>
      </c>
      <c r="E154" s="123"/>
      <c r="F154" s="122">
        <v>0.43131371076813929</v>
      </c>
    </row>
    <row r="155" spans="1:7" outlineLevel="1" x14ac:dyDescent="0.25">
      <c r="A155" s="51" t="s">
        <v>612</v>
      </c>
      <c r="B155" s="51" t="s">
        <v>2428</v>
      </c>
      <c r="C155" s="122">
        <v>4.9647186725507719E-2</v>
      </c>
      <c r="D155" s="122">
        <v>2.6466326199146482E-3</v>
      </c>
      <c r="E155" s="123"/>
      <c r="F155" s="122">
        <v>3.8862092125729254E-2</v>
      </c>
    </row>
    <row r="156" spans="1:7" outlineLevel="1" x14ac:dyDescent="0.25">
      <c r="A156" s="51" t="s">
        <v>613</v>
      </c>
      <c r="B156" s="51" t="s">
        <v>2429</v>
      </c>
      <c r="C156" s="122">
        <v>0.44898837123535484</v>
      </c>
      <c r="D156" s="122">
        <v>0.80126424349221803</v>
      </c>
      <c r="E156" s="123"/>
      <c r="F156" s="122">
        <v>0.5298241971061316</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v>0.61508072127141555</v>
      </c>
      <c r="D160" s="122">
        <v>0.7019162784022589</v>
      </c>
      <c r="E160" s="123"/>
      <c r="F160" s="122">
        <v>0.6350066501482664</v>
      </c>
    </row>
    <row r="161" spans="1:7" x14ac:dyDescent="0.25">
      <c r="A161" s="51" t="s">
        <v>619</v>
      </c>
      <c r="B161" s="51" t="s">
        <v>620</v>
      </c>
      <c r="C161" s="122">
        <v>0.38491927872858456</v>
      </c>
      <c r="D161" s="122">
        <v>0.2980837215977411</v>
      </c>
      <c r="E161" s="123"/>
      <c r="F161" s="122">
        <v>0.36499334985173371</v>
      </c>
    </row>
    <row r="162" spans="1:7" x14ac:dyDescent="0.25">
      <c r="A162" s="51" t="s">
        <v>621</v>
      </c>
      <c r="B162" s="51" t="s">
        <v>137</v>
      </c>
      <c r="C162" s="122">
        <v>0</v>
      </c>
      <c r="D162" s="122">
        <v>0</v>
      </c>
      <c r="E162" s="123"/>
      <c r="F162" s="122">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v>0.13532097971905035</v>
      </c>
      <c r="D170" s="122">
        <v>0.10099435327243361</v>
      </c>
      <c r="E170" s="123"/>
      <c r="F170" s="122">
        <v>0.12744413825275008</v>
      </c>
    </row>
    <row r="171" spans="1:7" x14ac:dyDescent="0.25">
      <c r="A171" s="51" t="s">
        <v>631</v>
      </c>
      <c r="B171" s="47" t="s">
        <v>2371</v>
      </c>
      <c r="C171" s="122">
        <v>3.2732023491743485E-2</v>
      </c>
      <c r="D171" s="122">
        <v>3.9442405028245926E-2</v>
      </c>
      <c r="E171" s="123"/>
      <c r="F171" s="122">
        <v>3.4271837246049298E-2</v>
      </c>
    </row>
    <row r="172" spans="1:7" x14ac:dyDescent="0.25">
      <c r="A172" s="51" t="s">
        <v>633</v>
      </c>
      <c r="B172" s="47" t="s">
        <v>2372</v>
      </c>
      <c r="C172" s="122">
        <v>6.0468247590515015E-2</v>
      </c>
      <c r="D172" s="122">
        <v>9.2499692098863176E-2</v>
      </c>
      <c r="E172" s="122"/>
      <c r="F172" s="122">
        <v>6.7818419641975686E-2</v>
      </c>
    </row>
    <row r="173" spans="1:7" x14ac:dyDescent="0.25">
      <c r="A173" s="51" t="s">
        <v>635</v>
      </c>
      <c r="B173" s="47" t="s">
        <v>2373</v>
      </c>
      <c r="C173" s="122">
        <v>9.700339142994556E-2</v>
      </c>
      <c r="D173" s="122">
        <v>8.010123373559927E-2</v>
      </c>
      <c r="E173" s="122"/>
      <c r="F173" s="122">
        <v>9.3124897375080604E-2</v>
      </c>
    </row>
    <row r="174" spans="1:7" x14ac:dyDescent="0.25">
      <c r="A174" s="51" t="s">
        <v>637</v>
      </c>
      <c r="B174" s="47" t="s">
        <v>2374</v>
      </c>
      <c r="C174" s="122">
        <v>0.67447535776874545</v>
      </c>
      <c r="D174" s="122">
        <v>0.68696231586485812</v>
      </c>
      <c r="E174" s="122"/>
      <c r="F174" s="122">
        <v>0.67734070748414432</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v>1.6735370719608345E-3</v>
      </c>
      <c r="D180" s="158">
        <v>5.8716771745963921E-4</v>
      </c>
      <c r="E180" s="123"/>
      <c r="F180" s="158">
        <v>1.4242507288195882E-3</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1871.3604208742117</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v>226317.16752022706</v>
      </c>
      <c r="D190" s="126">
        <v>237683</v>
      </c>
      <c r="E190" s="65"/>
      <c r="F190" s="131">
        <f>IF($C$214=0,"",IF(C190="[for completion]","",IF(C190="","",C190/$C$214)))</f>
        <v>0.37719923552983109</v>
      </c>
      <c r="G190" s="131">
        <f>IF($D$214=0,"",IF(D190="[for completion]","",IF(D190="","",D190/$D$214)))</f>
        <v>0.7413253737301907</v>
      </c>
    </row>
    <row r="191" spans="1:7" x14ac:dyDescent="0.25">
      <c r="A191" s="51" t="s">
        <v>657</v>
      </c>
      <c r="B191" s="68" t="s">
        <v>2431</v>
      </c>
      <c r="C191" s="125">
        <v>208873.24115867188</v>
      </c>
      <c r="D191" s="126">
        <v>72820</v>
      </c>
      <c r="E191" s="65"/>
      <c r="F191" s="131">
        <f t="shared" ref="F191:F213" si="1">IF($C$214=0,"",IF(C191="[for completion]","",IF(C191="","",C191/$C$214)))</f>
        <v>0.34812571998386965</v>
      </c>
      <c r="G191" s="131">
        <f t="shared" ref="G191:G213" si="2">IF($D$214=0,"",IF(D191="[for completion]","",IF(D191="","",D191/$D$214)))</f>
        <v>0.22712315864000573</v>
      </c>
    </row>
    <row r="192" spans="1:7" x14ac:dyDescent="0.25">
      <c r="A192" s="51" t="s">
        <v>658</v>
      </c>
      <c r="B192" s="68" t="s">
        <v>2432</v>
      </c>
      <c r="C192" s="125">
        <v>70027.588487440007</v>
      </c>
      <c r="D192" s="126">
        <v>8857</v>
      </c>
      <c r="E192" s="65"/>
      <c r="F192" s="131">
        <f t="shared" si="1"/>
        <v>0.11671387165580001</v>
      </c>
      <c r="G192" s="131">
        <f t="shared" si="2"/>
        <v>2.7624688493195975E-2</v>
      </c>
    </row>
    <row r="193" spans="1:7" x14ac:dyDescent="0.25">
      <c r="A193" s="51" t="s">
        <v>659</v>
      </c>
      <c r="B193" s="68" t="s">
        <v>2433</v>
      </c>
      <c r="C193" s="125">
        <v>24311.99554738</v>
      </c>
      <c r="D193" s="126">
        <v>792</v>
      </c>
      <c r="E193" s="65"/>
      <c r="F193" s="131">
        <f t="shared" si="1"/>
        <v>4.0520417585452433E-2</v>
      </c>
      <c r="G193" s="131">
        <f t="shared" si="2"/>
        <v>2.4702216649668297E-3</v>
      </c>
    </row>
    <row r="194" spans="1:7" x14ac:dyDescent="0.25">
      <c r="A194" s="51" t="s">
        <v>660</v>
      </c>
      <c r="B194" s="68" t="s">
        <v>2434</v>
      </c>
      <c r="C194" s="125">
        <v>17639.799977310005</v>
      </c>
      <c r="D194" s="126">
        <v>249</v>
      </c>
      <c r="E194" s="65"/>
      <c r="F194" s="131">
        <f t="shared" si="1"/>
        <v>2.9399974996354578E-2</v>
      </c>
      <c r="G194" s="131">
        <f t="shared" si="2"/>
        <v>7.7662272042517755E-4</v>
      </c>
    </row>
    <row r="195" spans="1:7" x14ac:dyDescent="0.25">
      <c r="A195" s="51" t="s">
        <v>661</v>
      </c>
      <c r="B195" s="68" t="s">
        <v>2435</v>
      </c>
      <c r="C195" s="125">
        <v>52823.914089240025</v>
      </c>
      <c r="D195" s="126">
        <v>218</v>
      </c>
      <c r="E195" s="65"/>
      <c r="F195" s="131">
        <f t="shared" si="1"/>
        <v>8.8040780248692371E-2</v>
      </c>
      <c r="G195" s="131">
        <f t="shared" si="2"/>
        <v>6.7993475121561726E-4</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599993.70678026893</v>
      </c>
      <c r="D214" s="75">
        <f>SUM(D190:D213)</f>
        <v>320619</v>
      </c>
      <c r="E214" s="116"/>
      <c r="F214" s="140">
        <f>SUM(F190:F213)</f>
        <v>1.0000000000000002</v>
      </c>
      <c r="G214" s="140">
        <f>SUM(G190:G213)</f>
        <v>1</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v>0.57546117237996552</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v>411221.60409551096</v>
      </c>
      <c r="D241" s="126" t="s">
        <v>815</v>
      </c>
      <c r="F241" s="131">
        <f>IF($C$249=0,"",IF(C241="[Mark as ND1 if not relevant]","",C241/$C$249))</f>
        <v>0.68542850711020942</v>
      </c>
      <c r="G241" s="131" t="str">
        <f>IF($D$249=0,"",IF(D241="[Mark as ND1 if not relevant]","",D241/$D$249))</f>
        <v/>
      </c>
    </row>
    <row r="242" spans="1:7" x14ac:dyDescent="0.25">
      <c r="A242" s="51" t="s">
        <v>720</v>
      </c>
      <c r="B242" s="51" t="s">
        <v>688</v>
      </c>
      <c r="C242" s="125">
        <v>76547.930448083556</v>
      </c>
      <c r="D242" s="126" t="s">
        <v>815</v>
      </c>
      <c r="F242" s="131">
        <f t="shared" ref="F242:F248" si="5">IF($C$249=0,"",IF(C242="[Mark as ND1 if not relevant]","",C242/$C$249))</f>
        <v>0.12759089786834188</v>
      </c>
      <c r="G242" s="131" t="str">
        <f t="shared" ref="G242:G248" si="6">IF($D$249=0,"",IF(D242="[Mark as ND1 if not relevant]","",D242/$D$249))</f>
        <v/>
      </c>
    </row>
    <row r="243" spans="1:7" x14ac:dyDescent="0.25">
      <c r="A243" s="51" t="s">
        <v>721</v>
      </c>
      <c r="B243" s="51" t="s">
        <v>690</v>
      </c>
      <c r="C243" s="125">
        <v>57040.926851090575</v>
      </c>
      <c r="D243" s="126" t="s">
        <v>815</v>
      </c>
      <c r="F243" s="131">
        <f t="shared" si="5"/>
        <v>9.5076418520669045E-2</v>
      </c>
      <c r="G243" s="131" t="str">
        <f t="shared" si="6"/>
        <v/>
      </c>
    </row>
    <row r="244" spans="1:7" x14ac:dyDescent="0.25">
      <c r="A244" s="51" t="s">
        <v>722</v>
      </c>
      <c r="B244" s="51" t="s">
        <v>692</v>
      </c>
      <c r="C244" s="125">
        <v>30645.494343350343</v>
      </c>
      <c r="D244" s="126" t="s">
        <v>815</v>
      </c>
      <c r="F244" s="131">
        <f t="shared" si="5"/>
        <v>5.1080233208122675E-2</v>
      </c>
      <c r="G244" s="131" t="str">
        <f t="shared" si="6"/>
        <v/>
      </c>
    </row>
    <row r="245" spans="1:7" x14ac:dyDescent="0.25">
      <c r="A245" s="51" t="s">
        <v>723</v>
      </c>
      <c r="B245" s="51" t="s">
        <v>694</v>
      </c>
      <c r="C245" s="125">
        <v>15855.032905482767</v>
      </c>
      <c r="D245" s="126" t="s">
        <v>815</v>
      </c>
      <c r="F245" s="131">
        <f t="shared" si="5"/>
        <v>2.6427336079512493E-2</v>
      </c>
      <c r="G245" s="131" t="str">
        <f t="shared" si="6"/>
        <v/>
      </c>
    </row>
    <row r="246" spans="1:7" x14ac:dyDescent="0.25">
      <c r="A246" s="51" t="s">
        <v>724</v>
      </c>
      <c r="B246" s="51" t="s">
        <v>696</v>
      </c>
      <c r="C246" s="125">
        <v>3216.1136729810964</v>
      </c>
      <c r="D246" s="126" t="s">
        <v>815</v>
      </c>
      <c r="F246" s="131">
        <f t="shared" si="5"/>
        <v>5.3606521924275266E-3</v>
      </c>
      <c r="G246" s="131" t="str">
        <f t="shared" si="6"/>
        <v/>
      </c>
    </row>
    <row r="247" spans="1:7" x14ac:dyDescent="0.25">
      <c r="A247" s="51" t="s">
        <v>725</v>
      </c>
      <c r="B247" s="51" t="s">
        <v>698</v>
      </c>
      <c r="C247" s="125">
        <v>1606.1684370873045</v>
      </c>
      <c r="D247" s="126" t="s">
        <v>815</v>
      </c>
      <c r="F247" s="131">
        <f t="shared" si="5"/>
        <v>2.6771784921703424E-3</v>
      </c>
      <c r="G247" s="131" t="str">
        <f t="shared" si="6"/>
        <v/>
      </c>
    </row>
    <row r="248" spans="1:7" x14ac:dyDescent="0.25">
      <c r="A248" s="51" t="s">
        <v>726</v>
      </c>
      <c r="B248" s="51" t="s">
        <v>700</v>
      </c>
      <c r="C248" s="125">
        <v>3814.9365791308933</v>
      </c>
      <c r="D248" s="126" t="s">
        <v>815</v>
      </c>
      <c r="F248" s="131">
        <f t="shared" si="5"/>
        <v>6.3587765285466006E-3</v>
      </c>
      <c r="G248" s="131" t="str">
        <f t="shared" si="6"/>
        <v/>
      </c>
    </row>
    <row r="249" spans="1:7" x14ac:dyDescent="0.25">
      <c r="A249" s="51" t="s">
        <v>727</v>
      </c>
      <c r="B249" s="77" t="s">
        <v>139</v>
      </c>
      <c r="C249" s="125">
        <f>SUM(C241:C248)</f>
        <v>599948.20733271749</v>
      </c>
      <c r="D249" s="126">
        <f>SUM(D241:D248)</f>
        <v>0</v>
      </c>
      <c r="F249" s="122">
        <f>SUM(F241:F248)</f>
        <v>1</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v>0.71610163346151456</v>
      </c>
      <c r="E260" s="116"/>
      <c r="F260" s="116"/>
      <c r="G260" s="116"/>
    </row>
    <row r="261" spans="1:14" x14ac:dyDescent="0.25">
      <c r="A261" s="51" t="s">
        <v>740</v>
      </c>
      <c r="B261" s="51" t="s">
        <v>741</v>
      </c>
      <c r="C261" s="122">
        <v>4.7504592015242729E-2</v>
      </c>
      <c r="E261" s="116"/>
      <c r="F261" s="116"/>
    </row>
    <row r="262" spans="1:14" x14ac:dyDescent="0.25">
      <c r="A262" s="51" t="s">
        <v>742</v>
      </c>
      <c r="B262" s="51" t="s">
        <v>743</v>
      </c>
      <c r="C262" s="122">
        <v>0</v>
      </c>
      <c r="E262" s="116"/>
      <c r="F262" s="116"/>
    </row>
    <row r="263" spans="1:14" x14ac:dyDescent="0.25">
      <c r="A263" s="51" t="s">
        <v>744</v>
      </c>
      <c r="B263" s="51" t="s">
        <v>1789</v>
      </c>
      <c r="C263" s="122">
        <v>4.5498005868246875E-3</v>
      </c>
      <c r="E263" s="116"/>
      <c r="F263" s="116"/>
    </row>
    <row r="264" spans="1:14" x14ac:dyDescent="0.25">
      <c r="A264" s="51" t="s">
        <v>998</v>
      </c>
      <c r="B264" s="68" t="s">
        <v>990</v>
      </c>
      <c r="C264" s="122">
        <v>0</v>
      </c>
      <c r="D264" s="65"/>
      <c r="E264" s="65"/>
      <c r="F264" s="82"/>
      <c r="G264" s="82"/>
      <c r="H264" s="49"/>
      <c r="I264" s="51"/>
      <c r="J264" s="51"/>
      <c r="K264" s="51"/>
      <c r="L264" s="49"/>
      <c r="M264" s="49"/>
      <c r="N264" s="49"/>
    </row>
    <row r="265" spans="1:14" x14ac:dyDescent="0.25">
      <c r="A265" s="51" t="s">
        <v>1790</v>
      </c>
      <c r="B265" s="51" t="s">
        <v>137</v>
      </c>
      <c r="C265" s="122">
        <f>SUM(C266:C275)</f>
        <v>0.23184397393641798</v>
      </c>
      <c r="E265" s="116"/>
      <c r="F265" s="116"/>
    </row>
    <row r="266" spans="1:14" outlineLevel="1" x14ac:dyDescent="0.25">
      <c r="A266" s="51" t="s">
        <v>745</v>
      </c>
      <c r="B266" s="79" t="s">
        <v>747</v>
      </c>
      <c r="C266" s="141">
        <v>0.21575774429158834</v>
      </c>
      <c r="E266" s="116"/>
      <c r="F266" s="116"/>
    </row>
    <row r="267" spans="1:14" outlineLevel="1" x14ac:dyDescent="0.25">
      <c r="A267" s="51" t="s">
        <v>746</v>
      </c>
      <c r="B267" s="79" t="s">
        <v>749</v>
      </c>
      <c r="C267" s="122">
        <v>0</v>
      </c>
      <c r="E267" s="116"/>
      <c r="F267" s="116"/>
    </row>
    <row r="268" spans="1:14" outlineLevel="1" x14ac:dyDescent="0.25">
      <c r="A268" s="51" t="s">
        <v>748</v>
      </c>
      <c r="B268" s="79" t="s">
        <v>751</v>
      </c>
      <c r="C268" s="122">
        <v>0</v>
      </c>
      <c r="E268" s="116"/>
      <c r="F268" s="116"/>
    </row>
    <row r="269" spans="1:14" outlineLevel="1" x14ac:dyDescent="0.25">
      <c r="A269" s="51" t="s">
        <v>750</v>
      </c>
      <c r="B269" s="79" t="s">
        <v>753</v>
      </c>
      <c r="C269" s="122">
        <v>0</v>
      </c>
      <c r="E269" s="116"/>
      <c r="F269" s="116"/>
    </row>
    <row r="270" spans="1:14" outlineLevel="1" x14ac:dyDescent="0.25">
      <c r="A270" s="51" t="s">
        <v>752</v>
      </c>
      <c r="B270" s="79" t="s">
        <v>2436</v>
      </c>
      <c r="C270" s="122">
        <v>1.6086229644829635E-2</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v>78737.29345382929</v>
      </c>
      <c r="D287" s="51">
        <v>22005</v>
      </c>
      <c r="E287" s="57"/>
      <c r="F287" s="131">
        <f>IF($C$305=0,"",IF(C287="[For completion]","",C287/$C$305))</f>
        <v>0.13123019885717691</v>
      </c>
      <c r="G287" s="131">
        <f>IF($D$305=0,"",IF(D287="[For completion]","",D287/$D$305))</f>
        <v>7.5783927126203229E-2</v>
      </c>
    </row>
    <row r="288" spans="1:7" customFormat="1" x14ac:dyDescent="0.25">
      <c r="A288" s="51" t="s">
        <v>1597</v>
      </c>
      <c r="B288" s="68" t="s">
        <v>2438</v>
      </c>
      <c r="C288" s="125">
        <v>27392.125422589881</v>
      </c>
      <c r="D288" s="51">
        <v>10784</v>
      </c>
      <c r="E288" s="57"/>
      <c r="F288" s="131">
        <f t="shared" ref="F288:F304" si="9">IF($C$305=0,"",IF(C288="[For completion]","",C288/$C$305))</f>
        <v>4.5654021222295123E-2</v>
      </c>
      <c r="G288" s="131">
        <f t="shared" ref="G288:G304" si="10">IF($D$305=0,"",IF(D288="[For completion]","",D288/$D$305))</f>
        <v>3.7139462400771442E-2</v>
      </c>
    </row>
    <row r="289" spans="1:7" customFormat="1" x14ac:dyDescent="0.25">
      <c r="A289" s="51" t="s">
        <v>1598</v>
      </c>
      <c r="B289" s="68" t="s">
        <v>2439</v>
      </c>
      <c r="C289" s="125">
        <v>101286.99644074004</v>
      </c>
      <c r="D289" s="51">
        <v>43873</v>
      </c>
      <c r="E289" s="57"/>
      <c r="F289" s="131">
        <f t="shared" si="9"/>
        <v>0.16881343136792887</v>
      </c>
      <c r="G289" s="131">
        <f t="shared" si="10"/>
        <v>0.1510960343016548</v>
      </c>
    </row>
    <row r="290" spans="1:7" customFormat="1" x14ac:dyDescent="0.25">
      <c r="A290" s="51" t="s">
        <v>1599</v>
      </c>
      <c r="B290" s="68" t="s">
        <v>2406</v>
      </c>
      <c r="C290" s="125">
        <v>78463.238417749948</v>
      </c>
      <c r="D290" s="51">
        <v>38217</v>
      </c>
      <c r="E290" s="57"/>
      <c r="F290" s="131">
        <f t="shared" si="9"/>
        <v>0.13077343567285954</v>
      </c>
      <c r="G290" s="131">
        <f t="shared" si="10"/>
        <v>0.13161710261222945</v>
      </c>
    </row>
    <row r="291" spans="1:7" customFormat="1" x14ac:dyDescent="0.25">
      <c r="A291" s="51" t="s">
        <v>1600</v>
      </c>
      <c r="B291" s="68" t="s">
        <v>2411</v>
      </c>
      <c r="C291" s="125">
        <v>27522.748700379885</v>
      </c>
      <c r="D291" s="51">
        <v>13918</v>
      </c>
      <c r="E291" s="57"/>
      <c r="F291" s="131">
        <f t="shared" si="9"/>
        <v>4.5871728968749602E-2</v>
      </c>
      <c r="G291" s="131">
        <f t="shared" si="10"/>
        <v>4.7932774266871009E-2</v>
      </c>
    </row>
    <row r="292" spans="1:7" customFormat="1" x14ac:dyDescent="0.25">
      <c r="A292" s="51" t="s">
        <v>1601</v>
      </c>
      <c r="B292" s="68" t="s">
        <v>2440</v>
      </c>
      <c r="C292" s="125">
        <v>10308.483847929992</v>
      </c>
      <c r="D292" s="51">
        <v>5536</v>
      </c>
      <c r="E292" s="57"/>
      <c r="F292" s="131">
        <f t="shared" si="9"/>
        <v>1.7180986619423327E-2</v>
      </c>
      <c r="G292" s="131">
        <f t="shared" si="10"/>
        <v>1.9065658739861897E-2</v>
      </c>
    </row>
    <row r="293" spans="1:7" customFormat="1" x14ac:dyDescent="0.25">
      <c r="A293" s="51" t="s">
        <v>1602</v>
      </c>
      <c r="B293" s="68" t="s">
        <v>2441</v>
      </c>
      <c r="C293" s="125">
        <v>4566.2411630199967</v>
      </c>
      <c r="D293" s="51">
        <v>2556</v>
      </c>
      <c r="E293" s="57"/>
      <c r="F293" s="131">
        <f t="shared" si="9"/>
        <v>7.6104817624233203E-3</v>
      </c>
      <c r="G293" s="131">
        <f t="shared" si="10"/>
        <v>8.8027138257021336E-3</v>
      </c>
    </row>
    <row r="294" spans="1:7" customFormat="1" x14ac:dyDescent="0.25">
      <c r="A294" s="51" t="s">
        <v>1603</v>
      </c>
      <c r="B294" s="68" t="s">
        <v>2442</v>
      </c>
      <c r="C294" s="125">
        <v>20238.676384809973</v>
      </c>
      <c r="D294" s="51">
        <v>4681</v>
      </c>
      <c r="E294" s="57"/>
      <c r="F294" s="131">
        <f t="shared" si="9"/>
        <v>3.3731481107387433E-2</v>
      </c>
      <c r="G294" s="131">
        <f t="shared" si="10"/>
        <v>1.6121088974222101E-2</v>
      </c>
    </row>
    <row r="295" spans="1:7" customFormat="1" x14ac:dyDescent="0.25">
      <c r="A295" s="51" t="s">
        <v>1604</v>
      </c>
      <c r="B295" s="68" t="s">
        <v>2443</v>
      </c>
      <c r="C295" s="125">
        <v>12054.083534589974</v>
      </c>
      <c r="D295" s="51">
        <v>5835</v>
      </c>
      <c r="E295" s="57"/>
      <c r="F295" s="131">
        <f t="shared" si="9"/>
        <v>2.0090349945961119E-2</v>
      </c>
      <c r="G295" s="131">
        <f t="shared" si="10"/>
        <v>2.0095397172524235E-2</v>
      </c>
    </row>
    <row r="296" spans="1:7" customFormat="1" x14ac:dyDescent="0.25">
      <c r="A296" s="51" t="s">
        <v>1605</v>
      </c>
      <c r="B296" s="68" t="s">
        <v>2444</v>
      </c>
      <c r="C296" s="125">
        <v>49277.317363549766</v>
      </c>
      <c r="D296" s="51">
        <v>33084</v>
      </c>
      <c r="E296" s="57"/>
      <c r="F296" s="131">
        <f t="shared" si="9"/>
        <v>8.2129723706579269E-2</v>
      </c>
      <c r="G296" s="131">
        <f t="shared" si="10"/>
        <v>0.11393935219465155</v>
      </c>
    </row>
    <row r="297" spans="1:7" customFormat="1" x14ac:dyDescent="0.25">
      <c r="A297" s="51" t="s">
        <v>1606</v>
      </c>
      <c r="B297" s="68" t="s">
        <v>2445</v>
      </c>
      <c r="C297" s="125">
        <v>91760.159383619786</v>
      </c>
      <c r="D297" s="51">
        <v>65715</v>
      </c>
      <c r="E297" s="57"/>
      <c r="F297" s="131">
        <f t="shared" si="9"/>
        <v>0.15293520306409567</v>
      </c>
      <c r="G297" s="131">
        <f t="shared" si="10"/>
        <v>0.22631859900470097</v>
      </c>
    </row>
    <row r="298" spans="1:7" customFormat="1" x14ac:dyDescent="0.25">
      <c r="A298" s="51" t="s">
        <v>1607</v>
      </c>
      <c r="B298" s="68" t="s">
        <v>2446</v>
      </c>
      <c r="C298" s="125">
        <v>14111.94502864997</v>
      </c>
      <c r="D298" s="51">
        <v>12779</v>
      </c>
      <c r="E298" s="57"/>
      <c r="F298" s="131">
        <f t="shared" si="9"/>
        <v>2.3520155076923326E-2</v>
      </c>
      <c r="G298" s="131">
        <f t="shared" si="10"/>
        <v>4.4010125187264305E-2</v>
      </c>
    </row>
    <row r="299" spans="1:7" customFormat="1" x14ac:dyDescent="0.25">
      <c r="A299" s="51" t="s">
        <v>1608</v>
      </c>
      <c r="B299" s="68" t="s">
        <v>2447</v>
      </c>
      <c r="C299" s="125">
        <v>867.21684209999978</v>
      </c>
      <c r="D299" s="51">
        <v>546</v>
      </c>
      <c r="E299" s="57"/>
      <c r="F299" s="131">
        <f t="shared" si="9"/>
        <v>1.4453765636205163E-3</v>
      </c>
      <c r="G299" s="131">
        <f t="shared" si="10"/>
        <v>1.8803919205138361E-3</v>
      </c>
    </row>
    <row r="300" spans="1:7" customFormat="1" x14ac:dyDescent="0.25">
      <c r="A300" s="51" t="s">
        <v>1609</v>
      </c>
      <c r="B300" s="68" t="s">
        <v>2448</v>
      </c>
      <c r="C300" s="125">
        <v>5.3752553699999996</v>
      </c>
      <c r="D300" s="51">
        <v>3</v>
      </c>
      <c r="E300" s="57"/>
      <c r="F300" s="131">
        <f t="shared" si="9"/>
        <v>8.9588529167165812E-6</v>
      </c>
      <c r="G300" s="131">
        <f t="shared" si="10"/>
        <v>1.033182373908701E-5</v>
      </c>
    </row>
    <row r="301" spans="1:7" customFormat="1" hidden="1" x14ac:dyDescent="0.25">
      <c r="A301" s="51" t="s">
        <v>1610</v>
      </c>
      <c r="B301" s="68" t="s">
        <v>573</v>
      </c>
      <c r="C301" s="125">
        <v>0</v>
      </c>
      <c r="D301" s="51">
        <v>0</v>
      </c>
      <c r="E301" s="57"/>
      <c r="F301" s="131">
        <f t="shared" si="9"/>
        <v>0</v>
      </c>
      <c r="G301" s="131">
        <f t="shared" si="10"/>
        <v>0</v>
      </c>
    </row>
    <row r="302" spans="1:7" customFormat="1" hidden="1" x14ac:dyDescent="0.25">
      <c r="A302" s="51" t="s">
        <v>1611</v>
      </c>
      <c r="B302" s="68" t="s">
        <v>573</v>
      </c>
      <c r="C302" s="125">
        <v>0</v>
      </c>
      <c r="D302" s="51">
        <v>0</v>
      </c>
      <c r="E302" s="57"/>
      <c r="F302" s="131">
        <f t="shared" si="9"/>
        <v>0</v>
      </c>
      <c r="G302" s="131">
        <f t="shared" si="10"/>
        <v>0</v>
      </c>
    </row>
    <row r="303" spans="1:7" customFormat="1" hidden="1" x14ac:dyDescent="0.25">
      <c r="A303" s="51" t="s">
        <v>1612</v>
      </c>
      <c r="B303" s="68" t="s">
        <v>573</v>
      </c>
      <c r="C303" s="125">
        <v>0</v>
      </c>
      <c r="D303" s="51">
        <v>0</v>
      </c>
      <c r="E303" s="57"/>
      <c r="F303" s="131">
        <f t="shared" si="9"/>
        <v>0</v>
      </c>
      <c r="G303" s="131">
        <f t="shared" si="10"/>
        <v>0</v>
      </c>
    </row>
    <row r="304" spans="1:7" customFormat="1" x14ac:dyDescent="0.25">
      <c r="A304" s="51" t="s">
        <v>1613</v>
      </c>
      <c r="B304" s="68" t="s">
        <v>1651</v>
      </c>
      <c r="C304" s="125">
        <v>83401.805541339767</v>
      </c>
      <c r="D304" s="51">
        <v>30833</v>
      </c>
      <c r="E304" s="57"/>
      <c r="F304" s="131">
        <f t="shared" si="9"/>
        <v>0.13900446721165938</v>
      </c>
      <c r="G304" s="131">
        <f t="shared" si="10"/>
        <v>0.10618704044908994</v>
      </c>
    </row>
    <row r="305" spans="1:7" customFormat="1" x14ac:dyDescent="0.25">
      <c r="A305" s="51" t="s">
        <v>1614</v>
      </c>
      <c r="B305" s="68" t="s">
        <v>139</v>
      </c>
      <c r="C305" s="125">
        <f>SUM(C287:C304)</f>
        <v>599993.70678026823</v>
      </c>
      <c r="D305" s="51">
        <f>SUM(D287:D304)</f>
        <v>290365</v>
      </c>
      <c r="E305" s="57"/>
      <c r="F305" s="139">
        <f>SUM(F287:F304)</f>
        <v>1</v>
      </c>
      <c r="G305" s="139">
        <f>SUM(G287:G304)</f>
        <v>1</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v>78737.29345382929</v>
      </c>
      <c r="D310" s="51">
        <v>22005</v>
      </c>
      <c r="E310" s="57"/>
      <c r="F310" s="131">
        <f>IF($C$328=0,"",IF(C310="[For completion]","",C310/$C$328))</f>
        <v>0.13123019885717691</v>
      </c>
      <c r="G310" s="131">
        <f>IF($D$328=0,"",IF(D310="[For completion]","",D310/$D$328))</f>
        <v>7.5783927126203229E-2</v>
      </c>
    </row>
    <row r="311" spans="1:7" customFormat="1" x14ac:dyDescent="0.25">
      <c r="A311" s="51" t="s">
        <v>1619</v>
      </c>
      <c r="B311" s="68" t="s">
        <v>2450</v>
      </c>
      <c r="C311" s="125">
        <v>27392.125422589881</v>
      </c>
      <c r="D311" s="51">
        <v>10784</v>
      </c>
      <c r="E311" s="57"/>
      <c r="F311" s="131">
        <f t="shared" ref="F311:F327" si="11">IF($C$328=0,"",IF(C311="[For completion]","",C311/$C$328))</f>
        <v>4.5654021222295123E-2</v>
      </c>
      <c r="G311" s="131">
        <f t="shared" ref="G311:G327" si="12">IF($D$328=0,"",IF(D311="[For completion]","",D311/$D$328))</f>
        <v>3.7139462400771442E-2</v>
      </c>
    </row>
    <row r="312" spans="1:7" customFormat="1" x14ac:dyDescent="0.25">
      <c r="A312" s="51" t="s">
        <v>1620</v>
      </c>
      <c r="B312" s="68" t="s">
        <v>2451</v>
      </c>
      <c r="C312" s="125">
        <v>101286.99644074004</v>
      </c>
      <c r="D312" s="51">
        <v>43873</v>
      </c>
      <c r="E312" s="57"/>
      <c r="F312" s="131">
        <f t="shared" si="11"/>
        <v>0.16881343136792887</v>
      </c>
      <c r="G312" s="131">
        <f t="shared" si="12"/>
        <v>0.1510960343016548</v>
      </c>
    </row>
    <row r="313" spans="1:7" customFormat="1" x14ac:dyDescent="0.25">
      <c r="A313" s="51" t="s">
        <v>1621</v>
      </c>
      <c r="B313" s="68" t="s">
        <v>2452</v>
      </c>
      <c r="C313" s="125">
        <v>78463.238417749948</v>
      </c>
      <c r="D313" s="51">
        <v>38217</v>
      </c>
      <c r="E313" s="57"/>
      <c r="F313" s="131">
        <f t="shared" si="11"/>
        <v>0.13077343567285954</v>
      </c>
      <c r="G313" s="131">
        <f t="shared" si="12"/>
        <v>0.13161710261222945</v>
      </c>
    </row>
    <row r="314" spans="1:7" customFormat="1" x14ac:dyDescent="0.25">
      <c r="A314" s="51" t="s">
        <v>1622</v>
      </c>
      <c r="B314" s="68" t="s">
        <v>2453</v>
      </c>
      <c r="C314" s="125">
        <v>27522.748700379885</v>
      </c>
      <c r="D314" s="51">
        <v>13918</v>
      </c>
      <c r="E314" s="57"/>
      <c r="F314" s="131">
        <f t="shared" si="11"/>
        <v>4.5871728968749602E-2</v>
      </c>
      <c r="G314" s="131">
        <f t="shared" si="12"/>
        <v>4.7932774266871009E-2</v>
      </c>
    </row>
    <row r="315" spans="1:7" customFormat="1" x14ac:dyDescent="0.25">
      <c r="A315" s="51" t="s">
        <v>1623</v>
      </c>
      <c r="B315" s="68" t="s">
        <v>2454</v>
      </c>
      <c r="C315" s="125">
        <v>10308.483847929992</v>
      </c>
      <c r="D315" s="51">
        <v>5536</v>
      </c>
      <c r="E315" s="57"/>
      <c r="F315" s="131">
        <f t="shared" si="11"/>
        <v>1.7180986619423327E-2</v>
      </c>
      <c r="G315" s="131">
        <f t="shared" si="12"/>
        <v>1.9065658739861897E-2</v>
      </c>
    </row>
    <row r="316" spans="1:7" customFormat="1" x14ac:dyDescent="0.25">
      <c r="A316" s="51" t="s">
        <v>1624</v>
      </c>
      <c r="B316" s="68" t="s">
        <v>2455</v>
      </c>
      <c r="C316" s="125">
        <v>4566.2411630199967</v>
      </c>
      <c r="D316" s="51">
        <v>2556</v>
      </c>
      <c r="E316" s="57"/>
      <c r="F316" s="131">
        <f t="shared" si="11"/>
        <v>7.6104817624233203E-3</v>
      </c>
      <c r="G316" s="131">
        <f t="shared" si="12"/>
        <v>8.8027138257021336E-3</v>
      </c>
    </row>
    <row r="317" spans="1:7" customFormat="1" x14ac:dyDescent="0.25">
      <c r="A317" s="51" t="s">
        <v>1625</v>
      </c>
      <c r="B317" s="68" t="s">
        <v>2456</v>
      </c>
      <c r="C317" s="125">
        <v>20238.676384809973</v>
      </c>
      <c r="D317" s="51">
        <v>4681</v>
      </c>
      <c r="E317" s="57"/>
      <c r="F317" s="131">
        <f t="shared" si="11"/>
        <v>3.3731481107387433E-2</v>
      </c>
      <c r="G317" s="131">
        <f t="shared" si="12"/>
        <v>1.6121088974222101E-2</v>
      </c>
    </row>
    <row r="318" spans="1:7" customFormat="1" x14ac:dyDescent="0.25">
      <c r="A318" s="51" t="s">
        <v>1626</v>
      </c>
      <c r="B318" s="68" t="s">
        <v>2457</v>
      </c>
      <c r="C318" s="125">
        <v>12054.083534589974</v>
      </c>
      <c r="D318" s="51">
        <v>5835</v>
      </c>
      <c r="E318" s="57"/>
      <c r="F318" s="131">
        <f t="shared" si="11"/>
        <v>2.0090349945961119E-2</v>
      </c>
      <c r="G318" s="131">
        <f t="shared" si="12"/>
        <v>2.0095397172524235E-2</v>
      </c>
    </row>
    <row r="319" spans="1:7" customFormat="1" x14ac:dyDescent="0.25">
      <c r="A319" s="51" t="s">
        <v>1627</v>
      </c>
      <c r="B319" s="68" t="s">
        <v>2458</v>
      </c>
      <c r="C319" s="125">
        <v>49277.317363549766</v>
      </c>
      <c r="D319" s="51">
        <v>33084</v>
      </c>
      <c r="E319" s="57"/>
      <c r="F319" s="131">
        <f t="shared" si="11"/>
        <v>8.2129723706579269E-2</v>
      </c>
      <c r="G319" s="131">
        <f t="shared" si="12"/>
        <v>0.11393935219465155</v>
      </c>
    </row>
    <row r="320" spans="1:7" customFormat="1" x14ac:dyDescent="0.25">
      <c r="A320" s="51" t="s">
        <v>1702</v>
      </c>
      <c r="B320" s="68" t="s">
        <v>2459</v>
      </c>
      <c r="C320" s="125">
        <v>91760.159383619786</v>
      </c>
      <c r="D320" s="51">
        <v>65715</v>
      </c>
      <c r="E320" s="57"/>
      <c r="F320" s="131">
        <f t="shared" si="11"/>
        <v>0.15293520306409567</v>
      </c>
      <c r="G320" s="131">
        <f t="shared" si="12"/>
        <v>0.22631859900470097</v>
      </c>
    </row>
    <row r="321" spans="1:7" customFormat="1" x14ac:dyDescent="0.25">
      <c r="A321" s="51" t="s">
        <v>1735</v>
      </c>
      <c r="B321" s="68" t="s">
        <v>2460</v>
      </c>
      <c r="C321" s="125">
        <v>14111.94502864997</v>
      </c>
      <c r="D321" s="51">
        <v>12779</v>
      </c>
      <c r="E321" s="57"/>
      <c r="F321" s="131">
        <f>IF($C$328=0,"",IF(C321="[For completion]","",C321/$C$328))</f>
        <v>2.3520155076923326E-2</v>
      </c>
      <c r="G321" s="131">
        <f t="shared" si="12"/>
        <v>4.4010125187264305E-2</v>
      </c>
    </row>
    <row r="322" spans="1:7" customFormat="1" x14ac:dyDescent="0.25">
      <c r="A322" s="51" t="s">
        <v>1736</v>
      </c>
      <c r="B322" s="68" t="s">
        <v>2461</v>
      </c>
      <c r="C322" s="125">
        <v>867.21684209999978</v>
      </c>
      <c r="D322" s="51">
        <v>546</v>
      </c>
      <c r="E322" s="57"/>
      <c r="F322" s="131">
        <f t="shared" si="11"/>
        <v>1.4453765636205163E-3</v>
      </c>
      <c r="G322" s="131">
        <f t="shared" si="12"/>
        <v>1.8803919205138361E-3</v>
      </c>
    </row>
    <row r="323" spans="1:7" customFormat="1" x14ac:dyDescent="0.25">
      <c r="A323" s="51" t="s">
        <v>1737</v>
      </c>
      <c r="B323" s="68" t="s">
        <v>2462</v>
      </c>
      <c r="C323" s="125">
        <v>5.3752553699999996</v>
      </c>
      <c r="D323" s="51">
        <v>3</v>
      </c>
      <c r="E323" s="57"/>
      <c r="F323" s="131">
        <f t="shared" si="11"/>
        <v>8.9588529167165812E-6</v>
      </c>
      <c r="G323" s="131">
        <f t="shared" si="12"/>
        <v>1.033182373908701E-5</v>
      </c>
    </row>
    <row r="324" spans="1:7" customFormat="1" hidden="1" x14ac:dyDescent="0.25">
      <c r="A324" s="51" t="s">
        <v>1738</v>
      </c>
      <c r="B324" s="68" t="s">
        <v>573</v>
      </c>
      <c r="C324" s="125">
        <v>0</v>
      </c>
      <c r="D324" s="51">
        <v>0</v>
      </c>
      <c r="E324" s="57"/>
      <c r="F324" s="131">
        <f t="shared" si="11"/>
        <v>0</v>
      </c>
      <c r="G324" s="131">
        <f t="shared" si="12"/>
        <v>0</v>
      </c>
    </row>
    <row r="325" spans="1:7" customFormat="1" hidden="1" x14ac:dyDescent="0.25">
      <c r="A325" s="51" t="s">
        <v>1739</v>
      </c>
      <c r="B325" s="68" t="s">
        <v>573</v>
      </c>
      <c r="C325" s="125">
        <v>0</v>
      </c>
      <c r="D325" s="51">
        <v>0</v>
      </c>
      <c r="E325" s="57"/>
      <c r="F325" s="131">
        <f t="shared" si="11"/>
        <v>0</v>
      </c>
      <c r="G325" s="131">
        <f t="shared" si="12"/>
        <v>0</v>
      </c>
    </row>
    <row r="326" spans="1:7" customFormat="1" hidden="1" x14ac:dyDescent="0.25">
      <c r="A326" s="51" t="s">
        <v>1740</v>
      </c>
      <c r="B326" s="68" t="s">
        <v>573</v>
      </c>
      <c r="C326" s="125">
        <v>0</v>
      </c>
      <c r="D326" s="51">
        <v>0</v>
      </c>
      <c r="E326" s="57"/>
      <c r="F326" s="131">
        <f t="shared" si="11"/>
        <v>0</v>
      </c>
      <c r="G326" s="131">
        <f t="shared" si="12"/>
        <v>0</v>
      </c>
    </row>
    <row r="327" spans="1:7" customFormat="1" x14ac:dyDescent="0.25">
      <c r="A327" s="51" t="s">
        <v>1741</v>
      </c>
      <c r="B327" s="68" t="s">
        <v>1651</v>
      </c>
      <c r="C327" s="125">
        <v>83401.805541339767</v>
      </c>
      <c r="D327" s="51">
        <v>30833</v>
      </c>
      <c r="E327" s="57"/>
      <c r="F327" s="131">
        <f t="shared" si="11"/>
        <v>0.13900446721165938</v>
      </c>
      <c r="G327" s="131">
        <f t="shared" si="12"/>
        <v>0.10618704044908994</v>
      </c>
    </row>
    <row r="328" spans="1:7" customFormat="1" x14ac:dyDescent="0.25">
      <c r="A328" s="51" t="s">
        <v>1742</v>
      </c>
      <c r="B328" s="68" t="s">
        <v>139</v>
      </c>
      <c r="C328" s="125">
        <f>SUM(C310:C327)</f>
        <v>599993.70678026823</v>
      </c>
      <c r="D328" s="51">
        <f>SUM(D310:D327)</f>
        <v>290365</v>
      </c>
      <c r="E328" s="57"/>
      <c r="F328" s="139">
        <f>SUM(F310:F327)</f>
        <v>1</v>
      </c>
      <c r="G328" s="139">
        <f>SUM(G310:G327)</f>
        <v>1</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v>96072.927645929885</v>
      </c>
      <c r="D333" s="51">
        <v>45563</v>
      </c>
      <c r="E333" s="57"/>
      <c r="F333" s="131">
        <f>IF($C$346=0,"",IF(C333="[For completion]","",C333/$C$346))</f>
        <v>0.16012322556095357</v>
      </c>
      <c r="G333" s="131">
        <f>IF($D$346=0,"",IF(D333="[For completion]","",D333/$D$346))</f>
        <v>0.15691629500800716</v>
      </c>
    </row>
    <row r="334" spans="1:7" customFormat="1" x14ac:dyDescent="0.25">
      <c r="A334" s="51" t="s">
        <v>1746</v>
      </c>
      <c r="B334" s="68" t="s">
        <v>1252</v>
      </c>
      <c r="C334" s="125">
        <v>81856.460774290128</v>
      </c>
      <c r="D334" s="51">
        <v>40571</v>
      </c>
      <c r="E334" s="57"/>
      <c r="F334" s="131">
        <f t="shared" ref="F334:F345" si="13">IF($C$346=0,"",IF(C334="[For completion]","",C334/$C$346))</f>
        <v>0.13642886558519784</v>
      </c>
      <c r="G334" s="131">
        <f t="shared" ref="G334:G345" si="14">IF($D$346=0,"",IF(D334="[For completion]","",D334/$D$346))</f>
        <v>0.13972414030616637</v>
      </c>
    </row>
    <row r="335" spans="1:7" customFormat="1" x14ac:dyDescent="0.25">
      <c r="A335" s="51" t="s">
        <v>1747</v>
      </c>
      <c r="B335" s="68" t="s">
        <v>1891</v>
      </c>
      <c r="C335" s="125">
        <v>47112.917400510138</v>
      </c>
      <c r="D335" s="51">
        <v>27623</v>
      </c>
      <c r="E335" s="57"/>
      <c r="F335" s="131">
        <f t="shared" si="13"/>
        <v>7.8522352598214537E-2</v>
      </c>
      <c r="G335" s="131">
        <f t="shared" si="14"/>
        <v>9.5131989048266835E-2</v>
      </c>
    </row>
    <row r="336" spans="1:7" customFormat="1" x14ac:dyDescent="0.25">
      <c r="A336" s="51" t="s">
        <v>1748</v>
      </c>
      <c r="B336" s="68" t="s">
        <v>1253</v>
      </c>
      <c r="C336" s="125">
        <v>66855.309314939906</v>
      </c>
      <c r="D336" s="51">
        <v>42578</v>
      </c>
      <c r="E336" s="57"/>
      <c r="F336" s="131">
        <f t="shared" si="13"/>
        <v>0.11142668424591268</v>
      </c>
      <c r="G336" s="131">
        <f t="shared" si="14"/>
        <v>0.14663613038761558</v>
      </c>
    </row>
    <row r="337" spans="1:7" customFormat="1" x14ac:dyDescent="0.25">
      <c r="A337" s="51" t="s">
        <v>1749</v>
      </c>
      <c r="B337" s="68" t="s">
        <v>1254</v>
      </c>
      <c r="C337" s="125">
        <v>73535.422995080429</v>
      </c>
      <c r="D337" s="51">
        <v>49836</v>
      </c>
      <c r="E337" s="57"/>
      <c r="F337" s="131">
        <f t="shared" si="13"/>
        <v>0.1225603238235473</v>
      </c>
      <c r="G337" s="131">
        <f t="shared" si="14"/>
        <v>0.17163225595371343</v>
      </c>
    </row>
    <row r="338" spans="1:7" customFormat="1" x14ac:dyDescent="0.25">
      <c r="A338" s="51" t="s">
        <v>1750</v>
      </c>
      <c r="B338" s="68" t="s">
        <v>1255</v>
      </c>
      <c r="C338" s="125">
        <v>26919.00845549001</v>
      </c>
      <c r="D338" s="51">
        <v>17934</v>
      </c>
      <c r="E338" s="57"/>
      <c r="F338" s="131">
        <f t="shared" si="13"/>
        <v>4.486548467307222E-2</v>
      </c>
      <c r="G338" s="131">
        <f t="shared" si="14"/>
        <v>6.1763642312262154E-2</v>
      </c>
    </row>
    <row r="339" spans="1:7" customFormat="1" x14ac:dyDescent="0.25">
      <c r="A339" s="51" t="s">
        <v>1751</v>
      </c>
      <c r="B339" s="68" t="s">
        <v>1256</v>
      </c>
      <c r="C339" s="125">
        <v>22180.664438709911</v>
      </c>
      <c r="D339" s="51">
        <v>11204</v>
      </c>
      <c r="E339" s="57"/>
      <c r="F339" s="131">
        <f t="shared" si="13"/>
        <v>3.6968161812458655E-2</v>
      </c>
      <c r="G339" s="131">
        <f t="shared" si="14"/>
        <v>3.8585917724243628E-2</v>
      </c>
    </row>
    <row r="340" spans="1:7" customFormat="1" x14ac:dyDescent="0.25">
      <c r="A340" s="51" t="s">
        <v>1752</v>
      </c>
      <c r="B340" s="68" t="s">
        <v>1257</v>
      </c>
      <c r="C340" s="125">
        <v>19777.544611969988</v>
      </c>
      <c r="D340" s="51">
        <v>9715</v>
      </c>
      <c r="E340" s="57"/>
      <c r="F340" s="131">
        <f t="shared" si="13"/>
        <v>3.2962920091448418E-2</v>
      </c>
      <c r="G340" s="131">
        <f t="shared" si="14"/>
        <v>3.3457889208410106E-2</v>
      </c>
    </row>
    <row r="341" spans="1:7" customFormat="1" x14ac:dyDescent="0.25">
      <c r="A341" s="51" t="s">
        <v>1753</v>
      </c>
      <c r="B341" s="68" t="s">
        <v>2263</v>
      </c>
      <c r="C341" s="125">
        <v>33988.346141440066</v>
      </c>
      <c r="D341" s="51">
        <v>15613</v>
      </c>
      <c r="E341" s="57"/>
      <c r="F341" s="131">
        <f t="shared" si="13"/>
        <v>5.6647837731216857E-2</v>
      </c>
      <c r="G341" s="131">
        <f t="shared" si="14"/>
        <v>5.3770254679455169E-2</v>
      </c>
    </row>
    <row r="342" spans="1:7" customFormat="1" x14ac:dyDescent="0.25">
      <c r="A342" s="51" t="s">
        <v>1754</v>
      </c>
      <c r="B342" s="51" t="s">
        <v>2266</v>
      </c>
      <c r="C342" s="125">
        <v>19625.103087659965</v>
      </c>
      <c r="D342" s="51">
        <v>7934</v>
      </c>
      <c r="F342" s="131">
        <f t="shared" si="13"/>
        <v>3.2708848219381519E-2</v>
      </c>
      <c r="G342" s="131">
        <f t="shared" si="14"/>
        <v>2.7324229848638783E-2</v>
      </c>
    </row>
    <row r="343" spans="1:7" customFormat="1" x14ac:dyDescent="0.25">
      <c r="A343" s="51" t="s">
        <v>1755</v>
      </c>
      <c r="B343" s="51" t="s">
        <v>2264</v>
      </c>
      <c r="C343" s="125">
        <v>42294.142577949991</v>
      </c>
      <c r="D343" s="51">
        <v>12546</v>
      </c>
      <c r="F343" s="131">
        <f t="shared" si="13"/>
        <v>7.0490976988595216E-2</v>
      </c>
      <c r="G343" s="131">
        <f t="shared" si="14"/>
        <v>4.3207686876861884E-2</v>
      </c>
    </row>
    <row r="344" spans="1:7" customFormat="1" x14ac:dyDescent="0.25">
      <c r="A344" s="51" t="s">
        <v>2260</v>
      </c>
      <c r="B344" s="68" t="s">
        <v>2265</v>
      </c>
      <c r="C344" s="125">
        <v>40369.301537240004</v>
      </c>
      <c r="D344" s="51">
        <v>8696</v>
      </c>
      <c r="E344" s="57"/>
      <c r="F344" s="131">
        <f t="shared" si="13"/>
        <v>6.7282874938593376E-2</v>
      </c>
      <c r="G344" s="131">
        <f t="shared" si="14"/>
        <v>2.9948513078366882E-2</v>
      </c>
    </row>
    <row r="345" spans="1:7" customFormat="1" x14ac:dyDescent="0.25">
      <c r="A345" s="51" t="s">
        <v>2261</v>
      </c>
      <c r="B345" s="51" t="s">
        <v>1651</v>
      </c>
      <c r="C345" s="125">
        <v>29406.557799060025</v>
      </c>
      <c r="D345" s="51">
        <v>552</v>
      </c>
      <c r="F345" s="131">
        <f t="shared" si="13"/>
        <v>4.9011443731407818E-2</v>
      </c>
      <c r="G345" s="131">
        <f t="shared" si="14"/>
        <v>1.90105556799201E-3</v>
      </c>
    </row>
    <row r="346" spans="1:7" customFormat="1" x14ac:dyDescent="0.25">
      <c r="A346" s="51" t="s">
        <v>2262</v>
      </c>
      <c r="B346" s="68" t="s">
        <v>139</v>
      </c>
      <c r="C346" s="125">
        <f>SUM(C333:C345)</f>
        <v>599993.70678027044</v>
      </c>
      <c r="D346" s="51">
        <f>SUM(D333:D345)</f>
        <v>290365</v>
      </c>
      <c r="E346" s="57"/>
      <c r="F346" s="139">
        <f>SUM(F333:F345)</f>
        <v>1</v>
      </c>
      <c r="G346" s="139">
        <f>SUM(G333:G345)</f>
        <v>1</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v>373685.02486136125</v>
      </c>
      <c r="D358" s="51">
        <v>229317</v>
      </c>
      <c r="E358" s="57"/>
      <c r="F358" s="131">
        <f>IF($C$365=0,"",IF(C358="[For completion]","",C358/$C$365))</f>
        <v>0.62281490728738231</v>
      </c>
      <c r="G358" s="131">
        <f>IF($D$365=0,"",IF(D358="[For completion]","",D358/$D$365))</f>
        <v>0.78945248488687536</v>
      </c>
    </row>
    <row r="359" spans="1:7" customFormat="1" x14ac:dyDescent="0.25">
      <c r="A359" s="51" t="s">
        <v>2068</v>
      </c>
      <c r="B359" s="144" t="s">
        <v>1640</v>
      </c>
      <c r="C359" s="125">
        <v>62081.630095979977</v>
      </c>
      <c r="D359" s="51">
        <v>33754</v>
      </c>
      <c r="E359" s="57"/>
      <c r="F359" s="131">
        <f t="shared" ref="F359:F364" si="15">IF($C$365=0,"",IF(C359="[For completion]","",C359/$C$365))</f>
        <v>0.10347046876396064</v>
      </c>
      <c r="G359" s="131">
        <f t="shared" ref="G359:G364" si="16">IF($D$365=0,"",IF(D359="[For completion]","",D359/$D$365))</f>
        <v>0.11620237128024347</v>
      </c>
    </row>
    <row r="360" spans="1:7" customFormat="1" x14ac:dyDescent="0.25">
      <c r="A360" s="51" t="s">
        <v>2069</v>
      </c>
      <c r="B360" s="68" t="s">
        <v>1641</v>
      </c>
      <c r="C360" s="125">
        <v>0</v>
      </c>
      <c r="D360" s="51">
        <v>0</v>
      </c>
      <c r="E360" s="57"/>
      <c r="F360" s="131">
        <f t="shared" si="15"/>
        <v>0</v>
      </c>
      <c r="G360" s="131">
        <f t="shared" si="16"/>
        <v>0</v>
      </c>
    </row>
    <row r="361" spans="1:7" customFormat="1" x14ac:dyDescent="0.25">
      <c r="A361" s="51" t="s">
        <v>2070</v>
      </c>
      <c r="B361" s="68" t="s">
        <v>1642</v>
      </c>
      <c r="C361" s="125">
        <v>22302.922533689907</v>
      </c>
      <c r="D361" s="51">
        <v>12314</v>
      </c>
      <c r="E361" s="57"/>
      <c r="F361" s="131">
        <f t="shared" si="15"/>
        <v>3.7171927441329015E-2</v>
      </c>
      <c r="G361" s="131">
        <f t="shared" si="16"/>
        <v>4.2392486814745452E-2</v>
      </c>
    </row>
    <row r="362" spans="1:7" customFormat="1" x14ac:dyDescent="0.25">
      <c r="A362" s="51" t="s">
        <v>2071</v>
      </c>
      <c r="B362" s="68" t="s">
        <v>1643</v>
      </c>
      <c r="C362" s="125">
        <v>141834.77703598025</v>
      </c>
      <c r="D362" s="51">
        <v>14960</v>
      </c>
      <c r="E362" s="57"/>
      <c r="F362" s="131">
        <f t="shared" si="15"/>
        <v>0.236393774523247</v>
      </c>
      <c r="G362" s="131">
        <f t="shared" si="16"/>
        <v>5.1501673115851222E-2</v>
      </c>
    </row>
    <row r="363" spans="1:7" customFormat="1" x14ac:dyDescent="0.25">
      <c r="A363" s="51" t="s">
        <v>2072</v>
      </c>
      <c r="B363" s="68" t="s">
        <v>1644</v>
      </c>
      <c r="C363" s="125">
        <v>89.352253250000047</v>
      </c>
      <c r="D363" s="51">
        <v>131</v>
      </c>
      <c r="E363" s="57"/>
      <c r="F363" s="131">
        <f t="shared" si="15"/>
        <v>1.4892198408128301E-4</v>
      </c>
      <c r="G363" s="131">
        <f t="shared" si="16"/>
        <v>4.5098390228452608E-4</v>
      </c>
    </row>
    <row r="364" spans="1:7" customFormat="1" x14ac:dyDescent="0.25">
      <c r="A364" s="51" t="s">
        <v>2073</v>
      </c>
      <c r="B364" s="68" t="s">
        <v>1259</v>
      </c>
      <c r="C364" s="125">
        <v>0</v>
      </c>
      <c r="D364" s="51">
        <v>0</v>
      </c>
      <c r="E364" s="57"/>
      <c r="F364" s="131">
        <f t="shared" si="15"/>
        <v>0</v>
      </c>
      <c r="G364" s="131">
        <f t="shared" si="16"/>
        <v>0</v>
      </c>
    </row>
    <row r="365" spans="1:7" customFormat="1" x14ac:dyDescent="0.25">
      <c r="A365" s="51" t="s">
        <v>2074</v>
      </c>
      <c r="B365" s="68" t="s">
        <v>139</v>
      </c>
      <c r="C365" s="125">
        <f>SUM(C358:C364)</f>
        <v>599993.70678026124</v>
      </c>
      <c r="D365" s="51">
        <f>SUM(D358:D364)</f>
        <v>290476</v>
      </c>
      <c r="E365" s="57"/>
      <c r="F365" s="139">
        <f>SUM(F358:F364)</f>
        <v>1.0000000000000002</v>
      </c>
      <c r="G365" s="139">
        <f>SUM(G358:G364)</f>
        <v>1</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v>59474.191580099672</v>
      </c>
      <c r="D368" s="51">
        <v>13933</v>
      </c>
      <c r="E368" s="57"/>
      <c r="F368" s="131">
        <f>IF($C$372=0,"",IF(C368="[For completion]","",C368/$C$372))</f>
        <v>9.9124692322616004E-2</v>
      </c>
      <c r="G368" s="131">
        <f>IF($D$372=0,"",IF(D368="[For completion]","",D368/$D$372))</f>
        <v>4.798443338556644E-2</v>
      </c>
    </row>
    <row r="369" spans="1:7" customFormat="1" x14ac:dyDescent="0.25">
      <c r="A369" s="51" t="s">
        <v>2076</v>
      </c>
      <c r="B369" s="144" t="s">
        <v>1843</v>
      </c>
      <c r="C369" s="125">
        <v>540519.51520016557</v>
      </c>
      <c r="D369" s="51">
        <v>276432</v>
      </c>
      <c r="E369" s="57"/>
      <c r="F369" s="131">
        <f>IF($C$372=0,"",IF(C369="[For completion]","",C369/$C$372))</f>
        <v>0.90087530767738411</v>
      </c>
      <c r="G369" s="131">
        <f>IF($D$372=0,"",IF(D369="[For completion]","",D369/$D$372))</f>
        <v>0.95201556661443354</v>
      </c>
    </row>
    <row r="370" spans="1:7" customFormat="1" x14ac:dyDescent="0.25">
      <c r="A370" s="51" t="s">
        <v>2077</v>
      </c>
      <c r="B370" s="68" t="s">
        <v>1259</v>
      </c>
      <c r="C370" s="125">
        <v>0</v>
      </c>
      <c r="D370" s="51">
        <v>0</v>
      </c>
      <c r="E370" s="57"/>
      <c r="F370" s="131">
        <f>IF($C$372=0,"",IF(C370="[For completion]","",C370/$C$372))</f>
        <v>0</v>
      </c>
      <c r="G370" s="131">
        <f>IF($D$372=0,"",IF(D370="[For completion]","",D370/$D$372))</f>
        <v>0</v>
      </c>
    </row>
    <row r="371" spans="1:7" customFormat="1" x14ac:dyDescent="0.25">
      <c r="A371" s="51" t="s">
        <v>2078</v>
      </c>
      <c r="B371" s="51" t="s">
        <v>1651</v>
      </c>
      <c r="C371" s="125">
        <v>0</v>
      </c>
      <c r="D371" s="51">
        <v>0</v>
      </c>
      <c r="E371" s="57"/>
      <c r="F371" s="131">
        <f>IF($C$372=0,"",IF(C371="[For completion]","",C371/$C$372))</f>
        <v>0</v>
      </c>
      <c r="G371" s="131">
        <f>IF($D$372=0,"",IF(D371="[For completion]","",D371/$D$372))</f>
        <v>0</v>
      </c>
    </row>
    <row r="372" spans="1:7" customFormat="1" x14ac:dyDescent="0.25">
      <c r="A372" s="51" t="s">
        <v>2079</v>
      </c>
      <c r="B372" s="68" t="s">
        <v>139</v>
      </c>
      <c r="C372" s="125">
        <f>SUM(C368:C371)</f>
        <v>599993.7067802652</v>
      </c>
      <c r="D372" s="51">
        <f>SUM(D368:D371)</f>
        <v>290365</v>
      </c>
      <c r="E372" s="57"/>
      <c r="F372" s="139">
        <f>SUM(F368:F371)</f>
        <v>1</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v>257137.97167864148</v>
      </c>
      <c r="E375" s="49"/>
      <c r="F375" s="149"/>
      <c r="G375" s="131" t="str">
        <f>IF($D$393=0,"",IF(D375="[For completion]","",D375/$D$393))</f>
        <v/>
      </c>
    </row>
    <row r="376" spans="1:7" customFormat="1" x14ac:dyDescent="0.25">
      <c r="A376" s="51" t="s">
        <v>2082</v>
      </c>
      <c r="B376" s="68" t="s">
        <v>1640</v>
      </c>
      <c r="C376" s="125"/>
      <c r="D376" s="125">
        <v>11707.836448367943</v>
      </c>
      <c r="E376" s="49"/>
      <c r="F376" s="149"/>
      <c r="G376" s="131" t="str">
        <f t="shared" ref="G376:G393" si="17">IF($D$393=0,"",IF(D376="[For completion]","",D376/$D$393))</f>
        <v/>
      </c>
    </row>
    <row r="377" spans="1:7" customFormat="1" x14ac:dyDescent="0.25">
      <c r="A377" s="51" t="s">
        <v>2083</v>
      </c>
      <c r="B377" s="68" t="s">
        <v>1641</v>
      </c>
      <c r="C377" s="125"/>
      <c r="D377" s="125">
        <v>0</v>
      </c>
      <c r="E377" s="49"/>
      <c r="F377" s="149"/>
      <c r="G377" s="131" t="str">
        <f t="shared" si="17"/>
        <v/>
      </c>
    </row>
    <row r="378" spans="1:7" customFormat="1" x14ac:dyDescent="0.25">
      <c r="A378" s="51" t="s">
        <v>2084</v>
      </c>
      <c r="B378" s="68" t="s">
        <v>1642</v>
      </c>
      <c r="C378" s="125"/>
      <c r="D378" s="125">
        <v>6225.2215908687722</v>
      </c>
      <c r="E378" s="49"/>
      <c r="F378" s="149"/>
      <c r="G378" s="131" t="str">
        <f t="shared" si="17"/>
        <v/>
      </c>
    </row>
    <row r="379" spans="1:7" customFormat="1" x14ac:dyDescent="0.25">
      <c r="A379" s="51" t="s">
        <v>2085</v>
      </c>
      <c r="B379" s="68" t="s">
        <v>1643</v>
      </c>
      <c r="C379" s="125"/>
      <c r="D379" s="125">
        <v>40415.16865795527</v>
      </c>
      <c r="E379" s="49"/>
      <c r="F379" s="149"/>
      <c r="G379" s="131" t="str">
        <f t="shared" si="17"/>
        <v/>
      </c>
    </row>
    <row r="380" spans="1:7" customFormat="1" x14ac:dyDescent="0.25">
      <c r="A380" s="51" t="s">
        <v>2086</v>
      </c>
      <c r="B380" s="68" t="s">
        <v>1644</v>
      </c>
      <c r="C380" s="125"/>
      <c r="D380" s="125">
        <v>17.847696176613166</v>
      </c>
      <c r="E380" s="49"/>
      <c r="F380" s="149"/>
      <c r="G380" s="131" t="str">
        <f t="shared" si="17"/>
        <v/>
      </c>
    </row>
    <row r="381" spans="1:7" customFormat="1" x14ac:dyDescent="0.25">
      <c r="A381" s="51" t="s">
        <v>2087</v>
      </c>
      <c r="B381" s="68" t="s">
        <v>1259</v>
      </c>
      <c r="C381" s="125"/>
      <c r="D381" s="125">
        <v>0</v>
      </c>
      <c r="E381" s="49"/>
      <c r="F381" s="149"/>
      <c r="G381" s="131" t="str">
        <f t="shared" si="17"/>
        <v/>
      </c>
    </row>
    <row r="382" spans="1:7" customFormat="1" x14ac:dyDescent="0.25">
      <c r="A382" s="51" t="s">
        <v>2088</v>
      </c>
      <c r="B382" s="68" t="s">
        <v>1651</v>
      </c>
      <c r="C382" s="125"/>
      <c r="D382" s="125">
        <v>0</v>
      </c>
      <c r="E382" s="49"/>
      <c r="F382" s="149"/>
      <c r="G382" s="131" t="str">
        <f t="shared" si="17"/>
        <v/>
      </c>
    </row>
    <row r="383" spans="1:7" customFormat="1" x14ac:dyDescent="0.25">
      <c r="A383" s="51" t="s">
        <v>2089</v>
      </c>
      <c r="B383" s="68" t="s">
        <v>139</v>
      </c>
      <c r="C383" s="125">
        <f>SUM(C375:C382)</f>
        <v>0</v>
      </c>
      <c r="D383" s="125">
        <f>SUM(D375:D382)</f>
        <v>315504.04607201007</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8821.1044730771191</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v>7560.2024248000153</v>
      </c>
      <c r="D428" s="126">
        <v>7789</v>
      </c>
      <c r="E428" s="65"/>
      <c r="F428" s="131">
        <f t="shared" ref="F428:F451" si="18">IF($C$452=0,"",IF(C428="[for completion]","",C428/$C$452))</f>
        <v>4.2311339048272716E-2</v>
      </c>
      <c r="G428" s="131">
        <f t="shared" ref="G428:G451" si="19">IF($D$452=0,"",IF(D428="[for completion]","",D428/$D$452))</f>
        <v>0.38452804107424959</v>
      </c>
    </row>
    <row r="429" spans="1:7" x14ac:dyDescent="0.25">
      <c r="A429" s="51" t="s">
        <v>1675</v>
      </c>
      <c r="B429" s="68" t="s">
        <v>2431</v>
      </c>
      <c r="C429" s="125">
        <v>20495.291409060028</v>
      </c>
      <c r="D429" s="126">
        <v>6217</v>
      </c>
      <c r="E429" s="65"/>
      <c r="F429" s="131">
        <f t="shared" si="18"/>
        <v>0.11470370434225892</v>
      </c>
      <c r="G429" s="131">
        <f t="shared" si="19"/>
        <v>0.30692140600315954</v>
      </c>
    </row>
    <row r="430" spans="1:7" x14ac:dyDescent="0.25">
      <c r="A430" s="51" t="s">
        <v>1676</v>
      </c>
      <c r="B430" s="68" t="s">
        <v>2432</v>
      </c>
      <c r="C430" s="125">
        <v>46360.720567520046</v>
      </c>
      <c r="D430" s="126">
        <v>5225</v>
      </c>
      <c r="E430" s="65"/>
      <c r="F430" s="131">
        <f t="shared" si="18"/>
        <v>0.25946185779628239</v>
      </c>
      <c r="G430" s="131">
        <f t="shared" si="19"/>
        <v>0.25794826224328593</v>
      </c>
    </row>
    <row r="431" spans="1:7" x14ac:dyDescent="0.25">
      <c r="A431" s="51" t="s">
        <v>1677</v>
      </c>
      <c r="B431" s="68" t="s">
        <v>2433</v>
      </c>
      <c r="C431" s="125">
        <v>18378.437071590004</v>
      </c>
      <c r="D431" s="126">
        <v>610</v>
      </c>
      <c r="E431" s="65"/>
      <c r="F431" s="131">
        <f t="shared" si="18"/>
        <v>0.10285654251300802</v>
      </c>
      <c r="G431" s="131">
        <f t="shared" si="19"/>
        <v>3.0114533965244866E-2</v>
      </c>
    </row>
    <row r="432" spans="1:7" x14ac:dyDescent="0.25">
      <c r="A432" s="51" t="s">
        <v>1678</v>
      </c>
      <c r="B432" s="68" t="s">
        <v>2434</v>
      </c>
      <c r="C432" s="125">
        <v>11266.211376750001</v>
      </c>
      <c r="D432" s="126">
        <v>167</v>
      </c>
      <c r="E432" s="65"/>
      <c r="F432" s="131">
        <f t="shared" si="18"/>
        <v>6.3052344708056693E-2</v>
      </c>
      <c r="G432" s="131">
        <f t="shared" si="19"/>
        <v>8.2444707740916279E-3</v>
      </c>
    </row>
    <row r="433" spans="1:7" x14ac:dyDescent="0.25">
      <c r="A433" s="51" t="s">
        <v>1679</v>
      </c>
      <c r="B433" s="68" t="s">
        <v>2435</v>
      </c>
      <c r="C433" s="125">
        <v>74619.429356930035</v>
      </c>
      <c r="D433" s="126">
        <v>248</v>
      </c>
      <c r="E433" s="65"/>
      <c r="F433" s="131">
        <f t="shared" si="18"/>
        <v>0.4176142115921212</v>
      </c>
      <c r="G433" s="131">
        <f t="shared" si="19"/>
        <v>1.2243285939968405E-2</v>
      </c>
    </row>
    <row r="434" spans="1:7" x14ac:dyDescent="0.25">
      <c r="A434" s="51" t="s">
        <v>1680</v>
      </c>
      <c r="B434" s="68"/>
      <c r="C434" s="125"/>
      <c r="D434" s="126"/>
      <c r="E434" s="65"/>
      <c r="F434" s="131">
        <f t="shared" si="18"/>
        <v>0</v>
      </c>
      <c r="G434" s="131">
        <f t="shared" si="19"/>
        <v>0</v>
      </c>
    </row>
    <row r="435" spans="1:7"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178680.29220665013</v>
      </c>
      <c r="D452" s="75">
        <f>SUM(D428:D451)</f>
        <v>20256</v>
      </c>
      <c r="E452" s="116"/>
      <c r="F452" s="140">
        <f>SUM(F428:F451)</f>
        <v>0.99999999999999989</v>
      </c>
      <c r="G452" s="140">
        <f>SUM(G428:G451)</f>
        <v>0.99999999999999989</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v>0.43656543619182925</v>
      </c>
      <c r="G476" s="51"/>
    </row>
    <row r="477" spans="1:7" x14ac:dyDescent="0.25">
      <c r="G477" s="51"/>
    </row>
    <row r="478" spans="1:7" x14ac:dyDescent="0.25">
      <c r="B478" s="68" t="s">
        <v>684</v>
      </c>
      <c r="G478" s="51"/>
    </row>
    <row r="479" spans="1:7" x14ac:dyDescent="0.25">
      <c r="A479" s="51" t="s">
        <v>1759</v>
      </c>
      <c r="B479" s="51" t="s">
        <v>686</v>
      </c>
      <c r="C479" s="125">
        <v>153747.8352177183</v>
      </c>
      <c r="D479" s="126" t="s">
        <v>815</v>
      </c>
      <c r="F479" s="131">
        <f>IF($C$487=0,"",IF(C479="[Mark as ND1 if not relevant]","",C479/$C$487))</f>
        <v>0.86046330750289735</v>
      </c>
      <c r="G479" s="131" t="str">
        <f>IF($D$487=0,"",IF(D479="[Mark as ND1 if not relevant]","",D479/$D$487))</f>
        <v/>
      </c>
    </row>
    <row r="480" spans="1:7" x14ac:dyDescent="0.25">
      <c r="A480" s="51" t="s">
        <v>1760</v>
      </c>
      <c r="B480" s="51" t="s">
        <v>688</v>
      </c>
      <c r="C480" s="125">
        <v>17139.671764206771</v>
      </c>
      <c r="D480" s="126" t="s">
        <v>815</v>
      </c>
      <c r="F480" s="131">
        <f t="shared" ref="F480:F486" si="22">IF($C$487=0,"",IF(C480="[Mark as ND1 if not relevant]","",C480/$C$487))</f>
        <v>9.5923683314688868E-2</v>
      </c>
      <c r="G480" s="131" t="str">
        <f t="shared" ref="G480:G486" si="23">IF($D$487=0,"",IF(D480="[Mark as ND1 if not relevant]","",D480/$D$487))</f>
        <v/>
      </c>
    </row>
    <row r="481" spans="1:7" x14ac:dyDescent="0.25">
      <c r="A481" s="51" t="s">
        <v>1761</v>
      </c>
      <c r="B481" s="51" t="s">
        <v>690</v>
      </c>
      <c r="C481" s="125">
        <v>5481.873796856652</v>
      </c>
      <c r="D481" s="126" t="s">
        <v>815</v>
      </c>
      <c r="F481" s="131">
        <f t="shared" si="22"/>
        <v>3.0679789747134905E-2</v>
      </c>
      <c r="G481" s="131" t="str">
        <f t="shared" si="23"/>
        <v/>
      </c>
    </row>
    <row r="482" spans="1:7" x14ac:dyDescent="0.25">
      <c r="A482" s="51" t="s">
        <v>1762</v>
      </c>
      <c r="B482" s="51" t="s">
        <v>692</v>
      </c>
      <c r="C482" s="125">
        <v>889.25415548661726</v>
      </c>
      <c r="D482" s="126" t="s">
        <v>815</v>
      </c>
      <c r="F482" s="131">
        <f t="shared" si="22"/>
        <v>4.976789239062601E-3</v>
      </c>
      <c r="G482" s="131" t="str">
        <f t="shared" si="23"/>
        <v/>
      </c>
    </row>
    <row r="483" spans="1:7" x14ac:dyDescent="0.25">
      <c r="A483" s="51" t="s">
        <v>1763</v>
      </c>
      <c r="B483" s="51" t="s">
        <v>694</v>
      </c>
      <c r="C483" s="125">
        <v>421.91212202351988</v>
      </c>
      <c r="D483" s="126" t="s">
        <v>815</v>
      </c>
      <c r="F483" s="131">
        <f t="shared" si="22"/>
        <v>2.3612683682852028E-3</v>
      </c>
      <c r="G483" s="131" t="str">
        <f t="shared" si="23"/>
        <v/>
      </c>
    </row>
    <row r="484" spans="1:7" x14ac:dyDescent="0.25">
      <c r="A484" s="51" t="s">
        <v>1764</v>
      </c>
      <c r="B484" s="51" t="s">
        <v>696</v>
      </c>
      <c r="C484" s="125">
        <v>253.60373121612815</v>
      </c>
      <c r="D484" s="126" t="s">
        <v>815</v>
      </c>
      <c r="F484" s="131">
        <f t="shared" si="22"/>
        <v>1.419315628400845E-3</v>
      </c>
      <c r="G484" s="131" t="str">
        <f t="shared" si="23"/>
        <v/>
      </c>
    </row>
    <row r="485" spans="1:7" x14ac:dyDescent="0.25">
      <c r="A485" s="51" t="s">
        <v>1765</v>
      </c>
      <c r="B485" s="51" t="s">
        <v>698</v>
      </c>
      <c r="C485" s="125">
        <v>177.59203420943535</v>
      </c>
      <c r="D485" s="126" t="s">
        <v>815</v>
      </c>
      <c r="F485" s="131">
        <f t="shared" si="22"/>
        <v>9.9390946822520239E-4</v>
      </c>
      <c r="G485" s="131" t="str">
        <f t="shared" si="23"/>
        <v/>
      </c>
    </row>
    <row r="486" spans="1:7" x14ac:dyDescent="0.25">
      <c r="A486" s="51" t="s">
        <v>1766</v>
      </c>
      <c r="B486" s="51" t="s">
        <v>700</v>
      </c>
      <c r="C486" s="125">
        <v>568.54938493263842</v>
      </c>
      <c r="D486" s="126" t="s">
        <v>815</v>
      </c>
      <c r="F486" s="131">
        <f t="shared" si="22"/>
        <v>3.1819367313049331E-3</v>
      </c>
      <c r="G486" s="131" t="str">
        <f t="shared" si="23"/>
        <v/>
      </c>
    </row>
    <row r="487" spans="1:7" x14ac:dyDescent="0.25">
      <c r="A487" s="51" t="s">
        <v>1767</v>
      </c>
      <c r="B487" s="77" t="s">
        <v>139</v>
      </c>
      <c r="C487" s="125">
        <f>SUM(C479:C486)</f>
        <v>178680.29220665008</v>
      </c>
      <c r="D487" s="126">
        <f>SUM(D479:D486)</f>
        <v>0</v>
      </c>
      <c r="F487" s="122">
        <f>SUM(F479:F486)</f>
        <v>0.99999999999999989</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v>8.0862095374121035E-2</v>
      </c>
      <c r="G498" s="51"/>
    </row>
    <row r="499" spans="1:7" x14ac:dyDescent="0.25">
      <c r="A499" s="51" t="s">
        <v>2037</v>
      </c>
      <c r="B499" s="68" t="s">
        <v>771</v>
      </c>
      <c r="C499" s="122">
        <v>0.46685816399216468</v>
      </c>
      <c r="G499" s="51"/>
    </row>
    <row r="500" spans="1:7" x14ac:dyDescent="0.25">
      <c r="A500" s="51" t="s">
        <v>2038</v>
      </c>
      <c r="B500" s="68" t="s">
        <v>772</v>
      </c>
      <c r="C500" s="122">
        <v>1.8843477916501209E-2</v>
      </c>
      <c r="G500" s="51"/>
    </row>
    <row r="501" spans="1:7" x14ac:dyDescent="0.25">
      <c r="A501" s="51" t="s">
        <v>2039</v>
      </c>
      <c r="B501" s="68" t="s">
        <v>773</v>
      </c>
      <c r="C501" s="122">
        <v>0</v>
      </c>
      <c r="G501" s="51"/>
    </row>
    <row r="502" spans="1:7" x14ac:dyDescent="0.25">
      <c r="A502" s="51" t="s">
        <v>2040</v>
      </c>
      <c r="B502" s="68" t="s">
        <v>774</v>
      </c>
      <c r="C502" s="122">
        <v>9.0583279802849789E-2</v>
      </c>
      <c r="G502" s="51"/>
    </row>
    <row r="503" spans="1:7" x14ac:dyDescent="0.25">
      <c r="A503" s="51" t="s">
        <v>2041</v>
      </c>
      <c r="B503" s="68" t="s">
        <v>775</v>
      </c>
      <c r="C503" s="122">
        <v>0.29167314652264947</v>
      </c>
      <c r="G503" s="51"/>
    </row>
    <row r="504" spans="1:7" x14ac:dyDescent="0.25">
      <c r="A504" s="51" t="s">
        <v>2042</v>
      </c>
      <c r="B504" s="68" t="s">
        <v>776</v>
      </c>
      <c r="C504" s="122">
        <v>2.1514749105368422E-2</v>
      </c>
      <c r="G504" s="51"/>
    </row>
    <row r="505" spans="1:7" x14ac:dyDescent="0.25">
      <c r="A505" s="51" t="s">
        <v>2043</v>
      </c>
      <c r="B505" s="68" t="s">
        <v>1791</v>
      </c>
      <c r="C505" s="122">
        <v>0</v>
      </c>
      <c r="G505" s="51"/>
    </row>
    <row r="506" spans="1:7" x14ac:dyDescent="0.25">
      <c r="A506" s="51" t="s">
        <v>2044</v>
      </c>
      <c r="B506" s="68" t="s">
        <v>1792</v>
      </c>
      <c r="C506" s="122">
        <v>2.3580566847781193E-2</v>
      </c>
      <c r="G506" s="51"/>
    </row>
    <row r="507" spans="1:7" x14ac:dyDescent="0.25">
      <c r="A507" s="51" t="s">
        <v>2045</v>
      </c>
      <c r="B507" s="68" t="s">
        <v>1793</v>
      </c>
      <c r="C507" s="122">
        <v>0</v>
      </c>
      <c r="G507" s="51"/>
    </row>
    <row r="508" spans="1:7" x14ac:dyDescent="0.25">
      <c r="A508" s="51" t="s">
        <v>2046</v>
      </c>
      <c r="B508" s="68" t="s">
        <v>777</v>
      </c>
      <c r="C508" s="122">
        <v>2.4013042065308988E-4</v>
      </c>
      <c r="G508" s="51"/>
    </row>
    <row r="509" spans="1:7" x14ac:dyDescent="0.25">
      <c r="A509" s="51" t="s">
        <v>2047</v>
      </c>
      <c r="B509" s="68" t="s">
        <v>2358</v>
      </c>
      <c r="C509" s="122">
        <v>0</v>
      </c>
      <c r="G509" s="51"/>
    </row>
    <row r="510" spans="1:7" x14ac:dyDescent="0.25">
      <c r="A510" s="51" t="s">
        <v>2048</v>
      </c>
      <c r="B510" s="68" t="s">
        <v>137</v>
      </c>
      <c r="C510" s="122">
        <f>SUM(C511:C524)</f>
        <v>5.8443900179111757E-3</v>
      </c>
      <c r="G510" s="51"/>
    </row>
    <row r="511" spans="1:7" outlineLevel="1" x14ac:dyDescent="0.25">
      <c r="A511" s="51" t="s">
        <v>2049</v>
      </c>
      <c r="B511" s="79" t="s">
        <v>1794</v>
      </c>
      <c r="C511" s="122">
        <v>5.8443900179111757E-3</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v>10896.217620970001</v>
      </c>
      <c r="D526" s="126">
        <v>378</v>
      </c>
      <c r="E526" s="57"/>
      <c r="F526" s="131">
        <f>IF($C$544=0,"",IF(C526="[for completion]","",IF(C526="","",C526/$C$544)))</f>
        <v>6.0981642051313303E-2</v>
      </c>
      <c r="G526" s="131">
        <f>IF($D$544=0,"",IF(D526="[for completion]","",IF(D526="","",D526/$D$544)))</f>
        <v>3.0259365994236311E-2</v>
      </c>
    </row>
    <row r="527" spans="1:7" customFormat="1" x14ac:dyDescent="0.25">
      <c r="A527" s="51" t="s">
        <v>2130</v>
      </c>
      <c r="B527" s="68" t="s">
        <v>2438</v>
      </c>
      <c r="C527" s="125">
        <v>6948.506810730004</v>
      </c>
      <c r="D527" s="126">
        <v>272</v>
      </c>
      <c r="E527" s="57"/>
      <c r="F527" s="131">
        <f t="shared" ref="F527:F543" si="26">IF($C$544=0,"",IF(C527="[for completion]","",IF(C527="","",C527/$C$544)))</f>
        <v>3.8887930643709774E-2</v>
      </c>
      <c r="G527" s="131">
        <f t="shared" ref="G527:G543" si="27">IF($D$544=0,"",IF(D527="[for completion]","",IF(D527="","",D527/$D$544)))</f>
        <v>2.1773935318603905E-2</v>
      </c>
    </row>
    <row r="528" spans="1:7" customFormat="1" x14ac:dyDescent="0.25">
      <c r="A528" s="51" t="s">
        <v>2131</v>
      </c>
      <c r="B528" s="68" t="s">
        <v>2439</v>
      </c>
      <c r="C528" s="125">
        <v>11118.511520330003</v>
      </c>
      <c r="D528" s="126">
        <v>790</v>
      </c>
      <c r="E528" s="57"/>
      <c r="F528" s="131">
        <f t="shared" si="26"/>
        <v>6.2225729446821428E-2</v>
      </c>
      <c r="G528" s="131">
        <f t="shared" si="27"/>
        <v>6.3240473903298108E-2</v>
      </c>
    </row>
    <row r="529" spans="1:7" customFormat="1" x14ac:dyDescent="0.25">
      <c r="A529" s="51" t="s">
        <v>2132</v>
      </c>
      <c r="B529" s="68" t="s">
        <v>2406</v>
      </c>
      <c r="C529" s="125">
        <v>6649.7397185200043</v>
      </c>
      <c r="D529" s="126">
        <v>599</v>
      </c>
      <c r="E529" s="57"/>
      <c r="F529" s="131">
        <f t="shared" si="26"/>
        <v>3.7215854285873595E-2</v>
      </c>
      <c r="G529" s="131">
        <f t="shared" si="27"/>
        <v>4.7950688440601984E-2</v>
      </c>
    </row>
    <row r="530" spans="1:7" customFormat="1" x14ac:dyDescent="0.25">
      <c r="A530" s="51" t="s">
        <v>2133</v>
      </c>
      <c r="B530" s="68" t="s">
        <v>2411</v>
      </c>
      <c r="C530" s="125">
        <v>2482.1648529600002</v>
      </c>
      <c r="D530" s="126">
        <v>311</v>
      </c>
      <c r="E530" s="57"/>
      <c r="F530" s="131">
        <f t="shared" si="26"/>
        <v>1.3891654319040898E-2</v>
      </c>
      <c r="G530" s="131">
        <f t="shared" si="27"/>
        <v>2.489593339737432E-2</v>
      </c>
    </row>
    <row r="531" spans="1:7" customFormat="1" x14ac:dyDescent="0.25">
      <c r="A531" s="51" t="s">
        <v>2134</v>
      </c>
      <c r="B531" s="68" t="s">
        <v>2440</v>
      </c>
      <c r="C531" s="125">
        <v>1345.1534071699994</v>
      </c>
      <c r="D531" s="126">
        <v>165</v>
      </c>
      <c r="E531" s="57"/>
      <c r="F531" s="131">
        <f t="shared" si="26"/>
        <v>7.5282695733129975E-3</v>
      </c>
      <c r="G531" s="131">
        <f t="shared" si="27"/>
        <v>1.3208453410182517E-2</v>
      </c>
    </row>
    <row r="532" spans="1:7" customFormat="1" x14ac:dyDescent="0.25">
      <c r="A532" s="51" t="s">
        <v>2135</v>
      </c>
      <c r="B532" s="68" t="s">
        <v>2441</v>
      </c>
      <c r="C532" s="125">
        <v>1473.6858098300002</v>
      </c>
      <c r="D532" s="126">
        <v>171</v>
      </c>
      <c r="E532" s="57"/>
      <c r="F532" s="131">
        <f t="shared" si="26"/>
        <v>8.2476124906132927E-3</v>
      </c>
      <c r="G532" s="131">
        <f t="shared" si="27"/>
        <v>1.3688760806916427E-2</v>
      </c>
    </row>
    <row r="533" spans="1:7" customFormat="1" x14ac:dyDescent="0.25">
      <c r="A533" s="51" t="s">
        <v>2136</v>
      </c>
      <c r="B533" s="68" t="s">
        <v>2442</v>
      </c>
      <c r="C533" s="125">
        <v>5351.9441715000048</v>
      </c>
      <c r="D533" s="126">
        <v>344</v>
      </c>
      <c r="E533" s="57"/>
      <c r="F533" s="131">
        <f t="shared" si="26"/>
        <v>2.9952627149894585E-2</v>
      </c>
      <c r="G533" s="131">
        <f t="shared" si="27"/>
        <v>2.7537624079410822E-2</v>
      </c>
    </row>
    <row r="534" spans="1:7" customFormat="1" x14ac:dyDescent="0.25">
      <c r="A534" s="51" t="s">
        <v>2137</v>
      </c>
      <c r="B534" s="68" t="s">
        <v>2443</v>
      </c>
      <c r="C534" s="125">
        <v>3129.7743096100025</v>
      </c>
      <c r="D534" s="126">
        <v>311</v>
      </c>
      <c r="E534" s="57"/>
      <c r="F534" s="131">
        <f t="shared" si="26"/>
        <v>1.7516057708201572E-2</v>
      </c>
      <c r="G534" s="131">
        <f t="shared" si="27"/>
        <v>2.489593339737432E-2</v>
      </c>
    </row>
    <row r="535" spans="1:7" customFormat="1" x14ac:dyDescent="0.25">
      <c r="A535" s="51" t="s">
        <v>2138</v>
      </c>
      <c r="B535" s="68" t="s">
        <v>2444</v>
      </c>
      <c r="C535" s="125">
        <v>16163.628650780012</v>
      </c>
      <c r="D535" s="126">
        <v>1637</v>
      </c>
      <c r="E535" s="57"/>
      <c r="F535" s="131">
        <f t="shared" si="26"/>
        <v>9.0461172024983064E-2</v>
      </c>
      <c r="G535" s="131">
        <f t="shared" si="27"/>
        <v>0.13104386807556836</v>
      </c>
    </row>
    <row r="536" spans="1:7" customFormat="1" x14ac:dyDescent="0.25">
      <c r="A536" s="51" t="s">
        <v>2139</v>
      </c>
      <c r="B536" s="68" t="s">
        <v>2445</v>
      </c>
      <c r="C536" s="125">
        <v>26982.152802939978</v>
      </c>
      <c r="D536" s="126">
        <v>2755</v>
      </c>
      <c r="E536" s="57"/>
      <c r="F536" s="131">
        <f t="shared" si="26"/>
        <v>0.15100799573203164</v>
      </c>
      <c r="G536" s="131">
        <f t="shared" si="27"/>
        <v>0.22054114633365354</v>
      </c>
    </row>
    <row r="537" spans="1:7" customFormat="1" x14ac:dyDescent="0.25">
      <c r="A537" s="51" t="s">
        <v>2140</v>
      </c>
      <c r="B537" s="68" t="s">
        <v>2446</v>
      </c>
      <c r="C537" s="125">
        <v>25362.10669560005</v>
      </c>
      <c r="D537" s="126">
        <v>2690</v>
      </c>
      <c r="E537" s="57"/>
      <c r="F537" s="131">
        <f t="shared" si="26"/>
        <v>0.14194126493966036</v>
      </c>
      <c r="G537" s="131">
        <f t="shared" si="27"/>
        <v>0.21533781620236953</v>
      </c>
    </row>
    <row r="538" spans="1:7" customFormat="1" x14ac:dyDescent="0.25">
      <c r="A538" s="51" t="s">
        <v>2141</v>
      </c>
      <c r="B538" s="68" t="s">
        <v>2447</v>
      </c>
      <c r="C538" s="125">
        <v>5620.5563480500023</v>
      </c>
      <c r="D538" s="126">
        <v>400</v>
      </c>
      <c r="E538" s="57"/>
      <c r="F538" s="131">
        <f t="shared" si="26"/>
        <v>3.1455938865096719E-2</v>
      </c>
      <c r="G538" s="131">
        <f t="shared" si="27"/>
        <v>3.2020493115593983E-2</v>
      </c>
    </row>
    <row r="539" spans="1:7" customFormat="1" x14ac:dyDescent="0.25">
      <c r="A539" s="51" t="s">
        <v>2142</v>
      </c>
      <c r="B539" s="68" t="s">
        <v>2448</v>
      </c>
      <c r="C539" s="125">
        <v>15.975507289999998</v>
      </c>
      <c r="D539" s="126">
        <v>2</v>
      </c>
      <c r="E539" s="57"/>
      <c r="F539" s="131">
        <f t="shared" si="26"/>
        <v>8.9408334252799181E-5</v>
      </c>
      <c r="G539" s="131">
        <f t="shared" si="27"/>
        <v>1.6010246557796989E-4</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v>55140.173980370011</v>
      </c>
      <c r="D543" s="126">
        <v>1667</v>
      </c>
      <c r="E543" s="57"/>
      <c r="F543" s="131">
        <f t="shared" si="26"/>
        <v>0.30859684243519397</v>
      </c>
      <c r="G543" s="131">
        <f t="shared" si="27"/>
        <v>0.13344540505923791</v>
      </c>
    </row>
    <row r="544" spans="1:7" customFormat="1" x14ac:dyDescent="0.25">
      <c r="A544" s="51" t="s">
        <v>2147</v>
      </c>
      <c r="B544" s="68" t="s">
        <v>139</v>
      </c>
      <c r="C544" s="125">
        <f>SUM(C526:C543)</f>
        <v>178680.29220665008</v>
      </c>
      <c r="D544" s="126">
        <f>SUM(D526:D543)</f>
        <v>12492</v>
      </c>
      <c r="E544" s="57"/>
      <c r="F544" s="122">
        <f>SUM(F526:F543)</f>
        <v>0.99999999999999978</v>
      </c>
      <c r="G544" s="122">
        <f>SUM(G526:G543)</f>
        <v>0.99999999999999978</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v>10896.217620970001</v>
      </c>
      <c r="D549" s="126">
        <v>378</v>
      </c>
      <c r="E549" s="57"/>
      <c r="F549" s="131">
        <f>IF($C$567=0,"",IF(C549="[for completion]","",IF(C549="","",C549/$C$567)))</f>
        <v>6.0981642051313303E-2</v>
      </c>
      <c r="G549" s="131">
        <f>IF($D$567=0,"",IF(D549="[for completion]","",IF(D549="","",D549/$D$567)))</f>
        <v>3.0259365994236311E-2</v>
      </c>
    </row>
    <row r="550" spans="1:7" customFormat="1" x14ac:dyDescent="0.25">
      <c r="A550" s="51" t="s">
        <v>2152</v>
      </c>
      <c r="B550" s="68" t="s">
        <v>2450</v>
      </c>
      <c r="C550" s="125">
        <v>6948.506810730004</v>
      </c>
      <c r="D550" s="126">
        <v>272</v>
      </c>
      <c r="E550" s="57"/>
      <c r="F550" s="131">
        <f t="shared" ref="F550:F566" si="28">IF($C$567=0,"",IF(C550="[for completion]","",IF(C550="","",C550/$C$567)))</f>
        <v>3.8887930643709774E-2</v>
      </c>
      <c r="G550" s="131">
        <f t="shared" ref="G550:G566" si="29">IF($D$567=0,"",IF(D550="[for completion]","",IF(D550="","",D550/$D$567)))</f>
        <v>2.1773935318603905E-2</v>
      </c>
    </row>
    <row r="551" spans="1:7" customFormat="1" x14ac:dyDescent="0.25">
      <c r="A551" s="51" t="s">
        <v>2153</v>
      </c>
      <c r="B551" s="68" t="s">
        <v>2451</v>
      </c>
      <c r="C551" s="125">
        <v>11118.511520330003</v>
      </c>
      <c r="D551" s="126">
        <v>790</v>
      </c>
      <c r="E551" s="57"/>
      <c r="F551" s="131">
        <f t="shared" si="28"/>
        <v>6.2225729446821428E-2</v>
      </c>
      <c r="G551" s="131">
        <f t="shared" si="29"/>
        <v>6.3240473903298108E-2</v>
      </c>
    </row>
    <row r="552" spans="1:7" customFormat="1" x14ac:dyDescent="0.25">
      <c r="A552" s="51" t="s">
        <v>2154</v>
      </c>
      <c r="B552" s="68" t="s">
        <v>2452</v>
      </c>
      <c r="C552" s="125">
        <v>6649.7397185200043</v>
      </c>
      <c r="D552" s="126">
        <v>599</v>
      </c>
      <c r="E552" s="57"/>
      <c r="F552" s="131">
        <f t="shared" si="28"/>
        <v>3.7215854285873595E-2</v>
      </c>
      <c r="G552" s="131">
        <f t="shared" si="29"/>
        <v>4.7950688440601984E-2</v>
      </c>
    </row>
    <row r="553" spans="1:7" customFormat="1" x14ac:dyDescent="0.25">
      <c r="A553" s="51" t="s">
        <v>2155</v>
      </c>
      <c r="B553" s="68" t="s">
        <v>2453</v>
      </c>
      <c r="C553" s="125">
        <v>2482.1648529600002</v>
      </c>
      <c r="D553" s="126">
        <v>311</v>
      </c>
      <c r="E553" s="57"/>
      <c r="F553" s="131">
        <f t="shared" si="28"/>
        <v>1.3891654319040898E-2</v>
      </c>
      <c r="G553" s="131">
        <f t="shared" si="29"/>
        <v>2.489593339737432E-2</v>
      </c>
    </row>
    <row r="554" spans="1:7" customFormat="1" x14ac:dyDescent="0.25">
      <c r="A554" s="51" t="s">
        <v>2156</v>
      </c>
      <c r="B554" s="68" t="s">
        <v>2454</v>
      </c>
      <c r="C554" s="125">
        <v>1345.1534071699994</v>
      </c>
      <c r="D554" s="126">
        <v>165</v>
      </c>
      <c r="E554" s="57"/>
      <c r="F554" s="131">
        <f t="shared" si="28"/>
        <v>7.5282695733129975E-3</v>
      </c>
      <c r="G554" s="131">
        <f t="shared" si="29"/>
        <v>1.3208453410182517E-2</v>
      </c>
    </row>
    <row r="555" spans="1:7" customFormat="1" x14ac:dyDescent="0.25">
      <c r="A555" s="51" t="s">
        <v>2157</v>
      </c>
      <c r="B555" s="68" t="s">
        <v>2455</v>
      </c>
      <c r="C555" s="125">
        <v>1473.6858098300002</v>
      </c>
      <c r="D555" s="126">
        <v>171</v>
      </c>
      <c r="E555" s="57"/>
      <c r="F555" s="131">
        <f t="shared" si="28"/>
        <v>8.2476124906132927E-3</v>
      </c>
      <c r="G555" s="131">
        <f t="shared" si="29"/>
        <v>1.3688760806916427E-2</v>
      </c>
    </row>
    <row r="556" spans="1:7" customFormat="1" x14ac:dyDescent="0.25">
      <c r="A556" s="51" t="s">
        <v>2158</v>
      </c>
      <c r="B556" s="68" t="s">
        <v>2456</v>
      </c>
      <c r="C556" s="125">
        <v>5351.9441715000048</v>
      </c>
      <c r="D556" s="126">
        <v>344</v>
      </c>
      <c r="E556" s="57"/>
      <c r="F556" s="131">
        <f t="shared" si="28"/>
        <v>2.9952627149894585E-2</v>
      </c>
      <c r="G556" s="131">
        <f t="shared" si="29"/>
        <v>2.7537624079410822E-2</v>
      </c>
    </row>
    <row r="557" spans="1:7" customFormat="1" x14ac:dyDescent="0.25">
      <c r="A557" s="51" t="s">
        <v>2159</v>
      </c>
      <c r="B557" s="68" t="s">
        <v>2457</v>
      </c>
      <c r="C557" s="125">
        <v>3129.7743096100025</v>
      </c>
      <c r="D557" s="126">
        <v>311</v>
      </c>
      <c r="E557" s="57"/>
      <c r="F557" s="131">
        <f t="shared" si="28"/>
        <v>1.7516057708201572E-2</v>
      </c>
      <c r="G557" s="131">
        <f t="shared" si="29"/>
        <v>2.489593339737432E-2</v>
      </c>
    </row>
    <row r="558" spans="1:7" customFormat="1" x14ac:dyDescent="0.25">
      <c r="A558" s="51" t="s">
        <v>2160</v>
      </c>
      <c r="B558" s="68" t="s">
        <v>2458</v>
      </c>
      <c r="C558" s="125">
        <v>16163.628650780012</v>
      </c>
      <c r="D558" s="126">
        <v>1637</v>
      </c>
      <c r="E558" s="57"/>
      <c r="F558" s="131">
        <f t="shared" si="28"/>
        <v>9.0461172024983064E-2</v>
      </c>
      <c r="G558" s="131">
        <f t="shared" si="29"/>
        <v>0.13104386807556836</v>
      </c>
    </row>
    <row r="559" spans="1:7" customFormat="1" x14ac:dyDescent="0.25">
      <c r="A559" s="51" t="s">
        <v>2161</v>
      </c>
      <c r="B559" s="68" t="s">
        <v>2459</v>
      </c>
      <c r="C559" s="125">
        <v>26982.152802939978</v>
      </c>
      <c r="D559" s="126">
        <v>2755</v>
      </c>
      <c r="E559" s="57"/>
      <c r="F559" s="131">
        <f t="shared" si="28"/>
        <v>0.15100799573203164</v>
      </c>
      <c r="G559" s="131">
        <f t="shared" si="29"/>
        <v>0.22054114633365354</v>
      </c>
    </row>
    <row r="560" spans="1:7" customFormat="1" x14ac:dyDescent="0.25">
      <c r="A560" s="51" t="s">
        <v>2162</v>
      </c>
      <c r="B560" s="68" t="s">
        <v>2460</v>
      </c>
      <c r="C560" s="125">
        <v>25362.10669560005</v>
      </c>
      <c r="D560" s="126">
        <v>2690</v>
      </c>
      <c r="E560" s="57"/>
      <c r="F560" s="131">
        <f t="shared" si="28"/>
        <v>0.14194126493966036</v>
      </c>
      <c r="G560" s="131">
        <f t="shared" si="29"/>
        <v>0.21533781620236953</v>
      </c>
    </row>
    <row r="561" spans="1:7" customFormat="1" x14ac:dyDescent="0.25">
      <c r="A561" s="51" t="s">
        <v>2163</v>
      </c>
      <c r="B561" s="68" t="s">
        <v>2461</v>
      </c>
      <c r="C561" s="125">
        <v>5620.5563480500023</v>
      </c>
      <c r="D561" s="126">
        <v>400</v>
      </c>
      <c r="E561" s="57"/>
      <c r="F561" s="131">
        <f t="shared" si="28"/>
        <v>3.1455938865096719E-2</v>
      </c>
      <c r="G561" s="131">
        <f t="shared" si="29"/>
        <v>3.2020493115593983E-2</v>
      </c>
    </row>
    <row r="562" spans="1:7" customFormat="1" x14ac:dyDescent="0.25">
      <c r="A562" s="51" t="s">
        <v>2164</v>
      </c>
      <c r="B562" s="68" t="s">
        <v>2462</v>
      </c>
      <c r="C562" s="125">
        <v>15.975507289999998</v>
      </c>
      <c r="D562" s="126">
        <v>2</v>
      </c>
      <c r="E562" s="57"/>
      <c r="F562" s="131">
        <f t="shared" si="28"/>
        <v>8.9408334252799181E-5</v>
      </c>
      <c r="G562" s="131">
        <f t="shared" si="29"/>
        <v>1.6010246557796989E-4</v>
      </c>
    </row>
    <row r="563" spans="1:7" customFormat="1" hidden="1" x14ac:dyDescent="0.25">
      <c r="A563" s="51" t="s">
        <v>2165</v>
      </c>
      <c r="B563" s="68" t="s">
        <v>573</v>
      </c>
      <c r="C563" s="125">
        <v>0</v>
      </c>
      <c r="D563" s="126">
        <v>0</v>
      </c>
      <c r="E563" s="57"/>
      <c r="F563" s="131">
        <f t="shared" si="28"/>
        <v>0</v>
      </c>
      <c r="G563" s="131">
        <f t="shared" si="29"/>
        <v>0</v>
      </c>
    </row>
    <row r="564" spans="1:7" customFormat="1" hidden="1" x14ac:dyDescent="0.25">
      <c r="A564" s="51" t="s">
        <v>2166</v>
      </c>
      <c r="B564" s="68" t="s">
        <v>573</v>
      </c>
      <c r="C564" s="125">
        <v>0</v>
      </c>
      <c r="D564" s="126">
        <v>0</v>
      </c>
      <c r="E564" s="57"/>
      <c r="F564" s="131">
        <f t="shared" si="28"/>
        <v>0</v>
      </c>
      <c r="G564" s="131">
        <f t="shared" si="29"/>
        <v>0</v>
      </c>
    </row>
    <row r="565" spans="1:7" customFormat="1" hidden="1" x14ac:dyDescent="0.25">
      <c r="A565" s="51" t="s">
        <v>2167</v>
      </c>
      <c r="B565" s="68" t="s">
        <v>573</v>
      </c>
      <c r="C565" s="125">
        <v>0</v>
      </c>
      <c r="D565" s="126">
        <v>0</v>
      </c>
      <c r="E565" s="57"/>
      <c r="F565" s="131">
        <f t="shared" si="28"/>
        <v>0</v>
      </c>
      <c r="G565" s="131">
        <f t="shared" si="29"/>
        <v>0</v>
      </c>
    </row>
    <row r="566" spans="1:7" customFormat="1" x14ac:dyDescent="0.25">
      <c r="A566" s="51" t="s">
        <v>2168</v>
      </c>
      <c r="B566" s="68" t="s">
        <v>1651</v>
      </c>
      <c r="C566" s="125">
        <v>55140.173980370011</v>
      </c>
      <c r="D566" s="126">
        <v>1667</v>
      </c>
      <c r="E566" s="57"/>
      <c r="F566" s="131">
        <f t="shared" si="28"/>
        <v>0.30859684243519397</v>
      </c>
      <c r="G566" s="131">
        <f t="shared" si="29"/>
        <v>0.13344540505923791</v>
      </c>
    </row>
    <row r="567" spans="1:7" customFormat="1" x14ac:dyDescent="0.25">
      <c r="A567" s="51" t="s">
        <v>2169</v>
      </c>
      <c r="B567" s="68" t="s">
        <v>139</v>
      </c>
      <c r="C567" s="125">
        <f>SUM(C549:C566)</f>
        <v>178680.29220665008</v>
      </c>
      <c r="D567" s="126">
        <f>SUM(D549:D566)</f>
        <v>12492</v>
      </c>
      <c r="E567" s="57"/>
      <c r="F567" s="122">
        <f>SUM(F549:F566)</f>
        <v>0.99999999999999978</v>
      </c>
      <c r="G567" s="122">
        <f>SUM(G549:G566)</f>
        <v>0.99999999999999978</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v>42381.367483140159</v>
      </c>
      <c r="D572" s="126">
        <v>4149</v>
      </c>
      <c r="E572" s="57"/>
      <c r="F572" s="131">
        <f>IF($C$585=0,"",IF(C572="[for completion]","",IF(C572="","",C572/$C$585)))</f>
        <v>0.23719105761325152</v>
      </c>
      <c r="G572" s="131">
        <f>IF($D$585=0,"",IF(D572="[for completion]","",IF(D572="","",D572/$D$585)))</f>
        <v>0.33213256484149856</v>
      </c>
    </row>
    <row r="573" spans="1:7" customFormat="1" x14ac:dyDescent="0.25">
      <c r="A573" s="51" t="s">
        <v>2174</v>
      </c>
      <c r="B573" s="68" t="s">
        <v>1252</v>
      </c>
      <c r="C573" s="125">
        <v>17034.750821700007</v>
      </c>
      <c r="D573" s="126">
        <v>1383</v>
      </c>
      <c r="E573" s="57"/>
      <c r="F573" s="131">
        <f>IF($C$585=0,"",IF(C573="[for completion]","",IF(C573="","",C573/$C$585)))</f>
        <v>9.533648401469319E-2</v>
      </c>
      <c r="G573" s="131">
        <f>IF($D$585=0,"",IF(D573="[for completion]","",IF(D573="","",D573/$D$585)))</f>
        <v>0.11071085494716619</v>
      </c>
    </row>
    <row r="574" spans="1:7" customFormat="1" x14ac:dyDescent="0.25">
      <c r="A574" s="51" t="s">
        <v>2175</v>
      </c>
      <c r="B574" s="68" t="s">
        <v>1891</v>
      </c>
      <c r="C574" s="125">
        <v>6309.641207770007</v>
      </c>
      <c r="D574" s="126">
        <v>666</v>
      </c>
      <c r="E574" s="57"/>
      <c r="F574" s="131">
        <f>IF($C$585=0,"",IF(C574="[for completion]","",IF(C574="","",C574/$C$585)))</f>
        <v>3.5312463002202185E-2</v>
      </c>
      <c r="G574" s="131">
        <f>IF($D$585=0,"",IF(D574="[for completion]","",IF(D574="","",D574/$D$585)))</f>
        <v>5.3314121037463975E-2</v>
      </c>
    </row>
    <row r="575" spans="1:7" customFormat="1" x14ac:dyDescent="0.25">
      <c r="A575" s="51" t="s">
        <v>2176</v>
      </c>
      <c r="B575" s="68" t="s">
        <v>1253</v>
      </c>
      <c r="C575" s="125">
        <v>12554.073397749986</v>
      </c>
      <c r="D575" s="126">
        <v>1125</v>
      </c>
      <c r="E575" s="57"/>
      <c r="F575" s="131">
        <f>IF($C$585=0,"",IF(C575="[for completion]","",IF(C575="","",C575/$C$585)))</f>
        <v>7.0259977990358075E-2</v>
      </c>
      <c r="G575" s="131">
        <f>IF($D$585=0,"",IF(D575="[for completion]","",IF(D575="","",D575/$D$585)))</f>
        <v>9.0057636887608067E-2</v>
      </c>
    </row>
    <row r="576" spans="1:7" customFormat="1" x14ac:dyDescent="0.25">
      <c r="A576" s="51" t="s">
        <v>2177</v>
      </c>
      <c r="B576" s="68" t="s">
        <v>1254</v>
      </c>
      <c r="C576" s="125">
        <v>14182.579278539988</v>
      </c>
      <c r="D576" s="126">
        <v>1309</v>
      </c>
      <c r="E576" s="57"/>
      <c r="F576" s="131">
        <f>IF($C$585=0,"",IF(C576="[for completion]","",IF(C576="","",C576/$C$585)))</f>
        <v>7.9374054650287518E-2</v>
      </c>
      <c r="G576" s="131">
        <f>IF($D$585=0,"",IF(D576="[for completion]","",IF(D576="","",D576/$D$585)))</f>
        <v>0.1047870637207813</v>
      </c>
    </row>
    <row r="577" spans="1:7" customFormat="1" x14ac:dyDescent="0.25">
      <c r="A577" s="51" t="s">
        <v>2178</v>
      </c>
      <c r="B577" s="68" t="s">
        <v>1255</v>
      </c>
      <c r="C577" s="125">
        <v>9710.724786179997</v>
      </c>
      <c r="D577" s="126">
        <v>1001</v>
      </c>
      <c r="E577" s="57"/>
      <c r="F577" s="131">
        <f t="shared" ref="F577:F584" si="30">IF($C$585=0,"",IF(C577="[for completion]","",IF(C577="","",C577/$C$585)))</f>
        <v>5.4346926940041035E-2</v>
      </c>
      <c r="G577" s="131">
        <f t="shared" ref="G577:G584" si="31">IF($D$585=0,"",IF(D577="[for completion]","",IF(D577="","",D577/$D$585)))</f>
        <v>8.0131284021773941E-2</v>
      </c>
    </row>
    <row r="578" spans="1:7" customFormat="1" x14ac:dyDescent="0.25">
      <c r="A578" s="51" t="s">
        <v>2179</v>
      </c>
      <c r="B578" s="68" t="s">
        <v>1256</v>
      </c>
      <c r="C578" s="125">
        <v>7537.3521661799978</v>
      </c>
      <c r="D578" s="126">
        <v>581</v>
      </c>
      <c r="E578" s="57"/>
      <c r="F578" s="131">
        <f t="shared" si="30"/>
        <v>4.2183455562423089E-2</v>
      </c>
      <c r="G578" s="131">
        <f t="shared" si="31"/>
        <v>4.6509766250400257E-2</v>
      </c>
    </row>
    <row r="579" spans="1:7" customFormat="1" x14ac:dyDescent="0.25">
      <c r="A579" s="51" t="s">
        <v>2180</v>
      </c>
      <c r="B579" s="68" t="s">
        <v>1257</v>
      </c>
      <c r="C579" s="125">
        <v>8548.2721269699905</v>
      </c>
      <c r="D579" s="126">
        <v>440</v>
      </c>
      <c r="E579" s="57"/>
      <c r="F579" s="131">
        <f t="shared" si="30"/>
        <v>4.7841158201619743E-2</v>
      </c>
      <c r="G579" s="131">
        <f t="shared" si="31"/>
        <v>3.5222542427153378E-2</v>
      </c>
    </row>
    <row r="580" spans="1:7" customFormat="1" x14ac:dyDescent="0.25">
      <c r="A580" s="51" t="s">
        <v>2181</v>
      </c>
      <c r="B580" s="68" t="s">
        <v>2263</v>
      </c>
      <c r="C580" s="125">
        <v>8471.2837530200068</v>
      </c>
      <c r="D580" s="51">
        <v>581</v>
      </c>
      <c r="E580" s="57"/>
      <c r="F580" s="131">
        <f t="shared" si="30"/>
        <v>4.7410285982869706E-2</v>
      </c>
      <c r="G580" s="131">
        <f t="shared" si="31"/>
        <v>4.6509766250400257E-2</v>
      </c>
    </row>
    <row r="581" spans="1:7" customFormat="1" x14ac:dyDescent="0.25">
      <c r="A581" s="51" t="s">
        <v>2182</v>
      </c>
      <c r="B581" s="51" t="s">
        <v>2266</v>
      </c>
      <c r="C581" s="125">
        <v>3962.2131917300003</v>
      </c>
      <c r="D581" s="51">
        <v>265</v>
      </c>
      <c r="F581" s="131">
        <f t="shared" si="30"/>
        <v>2.2174875263510092E-2</v>
      </c>
      <c r="G581" s="131">
        <f t="shared" si="31"/>
        <v>2.1213576689081012E-2</v>
      </c>
    </row>
    <row r="582" spans="1:7" customFormat="1" x14ac:dyDescent="0.25">
      <c r="A582" s="51" t="s">
        <v>2183</v>
      </c>
      <c r="B582" s="51" t="s">
        <v>2264</v>
      </c>
      <c r="C582" s="125">
        <v>6884.8291273699997</v>
      </c>
      <c r="D582" s="51">
        <v>194</v>
      </c>
      <c r="F582" s="131">
        <f t="shared" si="30"/>
        <v>3.853155287773679E-2</v>
      </c>
      <c r="G582" s="131">
        <f t="shared" si="31"/>
        <v>1.5529939161063081E-2</v>
      </c>
    </row>
    <row r="583" spans="1:7" customFormat="1" x14ac:dyDescent="0.25">
      <c r="A583" s="51" t="s">
        <v>2275</v>
      </c>
      <c r="B583" s="68" t="s">
        <v>2265</v>
      </c>
      <c r="C583" s="125">
        <v>4759.728874030001</v>
      </c>
      <c r="D583" s="51">
        <v>159</v>
      </c>
      <c r="E583" s="57"/>
      <c r="F583" s="131">
        <f t="shared" si="30"/>
        <v>2.6638242053719084E-2</v>
      </c>
      <c r="G583" s="131">
        <f t="shared" si="31"/>
        <v>1.2728146013448608E-2</v>
      </c>
    </row>
    <row r="584" spans="1:7" customFormat="1" x14ac:dyDescent="0.25">
      <c r="A584" s="51" t="s">
        <v>2276</v>
      </c>
      <c r="B584" s="51" t="s">
        <v>1651</v>
      </c>
      <c r="C584" s="125">
        <v>36343.475992269989</v>
      </c>
      <c r="D584" s="126">
        <v>639</v>
      </c>
      <c r="E584" s="57"/>
      <c r="F584" s="131">
        <f t="shared" si="30"/>
        <v>0.2033994658472881</v>
      </c>
      <c r="G584" s="131">
        <f t="shared" si="31"/>
        <v>5.1152737752161385E-2</v>
      </c>
    </row>
    <row r="585" spans="1:7" customFormat="1" x14ac:dyDescent="0.25">
      <c r="A585" s="51" t="s">
        <v>2277</v>
      </c>
      <c r="B585" s="68" t="s">
        <v>139</v>
      </c>
      <c r="C585" s="125">
        <f>SUM(C572:C584)</f>
        <v>178680.29220665011</v>
      </c>
      <c r="D585" s="126">
        <f>SUM(D572:D584)</f>
        <v>12492</v>
      </c>
      <c r="E585" s="57"/>
      <c r="F585" s="122">
        <f>SUM(F572:F584)</f>
        <v>1.0000000000000002</v>
      </c>
      <c r="G585" s="122">
        <f>SUM(G572:G584)</f>
        <v>0.99999999999999989</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v>7832.3937840200033</v>
      </c>
      <c r="D597" s="126">
        <v>237</v>
      </c>
      <c r="E597" s="57"/>
      <c r="F597" s="131">
        <f>IF($C$601=0,"",IF(C597="[for completion]","",IF(C597="","",C597/$C$601)))</f>
        <v>4.383468197467235E-2</v>
      </c>
      <c r="G597" s="131">
        <f>IF($D$601=0,"",IF(D597="[for completion]","",IF(D597="","",D597/$D$601)))</f>
        <v>1.8972142170989432E-2</v>
      </c>
    </row>
    <row r="598" spans="1:7" x14ac:dyDescent="0.25">
      <c r="A598" s="51" t="s">
        <v>2186</v>
      </c>
      <c r="B598" s="144" t="s">
        <v>1799</v>
      </c>
      <c r="C598" s="125">
        <v>170847.8984226294</v>
      </c>
      <c r="D598" s="126">
        <v>12255</v>
      </c>
      <c r="E598" s="57"/>
      <c r="F598" s="131">
        <f>IF($C$601=0,"",IF(C598="[for completion]","",IF(C598="","",C598/$C$601)))</f>
        <v>0.95616531802532767</v>
      </c>
      <c r="G598" s="131">
        <f>IF($D$601=0,"",IF(D598="[for completion]","",IF(D598="","",D598/$D$601)))</f>
        <v>0.98102785782901059</v>
      </c>
    </row>
    <row r="599" spans="1:7" x14ac:dyDescent="0.25">
      <c r="A599" s="51" t="s">
        <v>2187</v>
      </c>
      <c r="B599" s="68" t="s">
        <v>1259</v>
      </c>
      <c r="C599" s="125">
        <v>0</v>
      </c>
      <c r="D599" s="126">
        <v>0</v>
      </c>
      <c r="E599" s="57"/>
      <c r="F599" s="131">
        <f>IF($C$601=0,"",IF(C599="[for completion]","",IF(C599="","",C599/$C$601)))</f>
        <v>0</v>
      </c>
      <c r="G599" s="131">
        <f>IF($D$601=0,"",IF(D599="[for completion]","",IF(D599="","",D599/$D$601)))</f>
        <v>0</v>
      </c>
    </row>
    <row r="600" spans="1:7" x14ac:dyDescent="0.25">
      <c r="A600" s="51" t="s">
        <v>2188</v>
      </c>
      <c r="B600" s="51" t="s">
        <v>1651</v>
      </c>
      <c r="C600" s="125">
        <v>0</v>
      </c>
      <c r="D600" s="126">
        <v>0</v>
      </c>
      <c r="E600" s="57"/>
      <c r="F600" s="131">
        <f>IF($C$601=0,"",IF(C600="[for completion]","",IF(C600="","",C600/$C$601)))</f>
        <v>0</v>
      </c>
      <c r="G600" s="131">
        <f>IF($D$601=0,"",IF(D600="[for completion]","",IF(D600="","",D600/$D$601)))</f>
        <v>0</v>
      </c>
    </row>
    <row r="601" spans="1:7" x14ac:dyDescent="0.25">
      <c r="A601" s="51" t="s">
        <v>2189</v>
      </c>
      <c r="B601" s="68" t="s">
        <v>139</v>
      </c>
      <c r="C601" s="125">
        <f>SUM(C597:C600)</f>
        <v>178680.29220664941</v>
      </c>
      <c r="D601" s="126">
        <f>SUM(D597:D600)</f>
        <v>12492</v>
      </c>
      <c r="E601" s="57"/>
      <c r="F601" s="122">
        <f>SUM(F597:F600)</f>
        <v>1</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v>7071.3631670413661</v>
      </c>
      <c r="E604" s="178"/>
      <c r="F604" s="149" t="s">
        <v>815</v>
      </c>
      <c r="G604" s="131" t="str">
        <f>IF($D$622=0,"",IF(D604="[for completion]","",IF(D604="","",D604/$D$622)))</f>
        <v/>
      </c>
    </row>
    <row r="605" spans="1:7" x14ac:dyDescent="0.25">
      <c r="A605" s="51" t="s">
        <v>2193</v>
      </c>
      <c r="B605" s="68" t="s">
        <v>771</v>
      </c>
      <c r="C605" s="148" t="s">
        <v>815</v>
      </c>
      <c r="D605" s="149">
        <v>31738.13807703985</v>
      </c>
      <c r="E605" s="178"/>
      <c r="F605" s="149" t="s">
        <v>815</v>
      </c>
      <c r="G605" s="131" t="str">
        <f t="shared" ref="G605:G622" si="32">IF($D$622=0,"",IF(D605="[for completion]","",IF(D605="","",D605/$D$622)))</f>
        <v/>
      </c>
    </row>
    <row r="606" spans="1:7" x14ac:dyDescent="0.25">
      <c r="A606" s="51" t="s">
        <v>2194</v>
      </c>
      <c r="B606" s="68" t="s">
        <v>772</v>
      </c>
      <c r="C606" s="149" t="s">
        <v>815</v>
      </c>
      <c r="D606" s="149">
        <v>1924.8268514706565</v>
      </c>
      <c r="E606" s="178"/>
      <c r="F606" s="149" t="s">
        <v>815</v>
      </c>
      <c r="G606" s="131" t="str">
        <f t="shared" si="32"/>
        <v/>
      </c>
    </row>
    <row r="607" spans="1:7" x14ac:dyDescent="0.25">
      <c r="A607" s="51" t="s">
        <v>2195</v>
      </c>
      <c r="B607" s="68" t="s">
        <v>773</v>
      </c>
      <c r="C607" s="149" t="s">
        <v>815</v>
      </c>
      <c r="D607" s="149">
        <v>0</v>
      </c>
      <c r="E607" s="178"/>
      <c r="F607" s="149" t="s">
        <v>815</v>
      </c>
      <c r="G607" s="131" t="str">
        <f t="shared" si="32"/>
        <v/>
      </c>
    </row>
    <row r="608" spans="1:7" x14ac:dyDescent="0.25">
      <c r="A608" s="51" t="s">
        <v>2196</v>
      </c>
      <c r="B608" s="68" t="s">
        <v>774</v>
      </c>
      <c r="C608" s="149" t="s">
        <v>815</v>
      </c>
      <c r="D608" s="149">
        <v>80930.540300676716</v>
      </c>
      <c r="E608" s="178"/>
      <c r="F608" s="149" t="s">
        <v>815</v>
      </c>
      <c r="G608" s="131" t="str">
        <f t="shared" si="32"/>
        <v/>
      </c>
    </row>
    <row r="609" spans="1:7" x14ac:dyDescent="0.25">
      <c r="A609" s="51" t="s">
        <v>2197</v>
      </c>
      <c r="B609" s="68" t="s">
        <v>775</v>
      </c>
      <c r="C609" s="149" t="s">
        <v>815</v>
      </c>
      <c r="D609" s="149">
        <v>981700.65912656311</v>
      </c>
      <c r="E609" s="178"/>
      <c r="F609" s="149" t="s">
        <v>815</v>
      </c>
      <c r="G609" s="131" t="str">
        <f t="shared" si="32"/>
        <v/>
      </c>
    </row>
    <row r="610" spans="1:7" x14ac:dyDescent="0.25">
      <c r="A610" s="51" t="s">
        <v>2198</v>
      </c>
      <c r="B610" s="68" t="s">
        <v>776</v>
      </c>
      <c r="C610" s="149" t="s">
        <v>815</v>
      </c>
      <c r="D610" s="149">
        <v>427.92665432489844</v>
      </c>
      <c r="E610" s="178"/>
      <c r="F610" s="149" t="s">
        <v>815</v>
      </c>
      <c r="G610" s="131" t="str">
        <f t="shared" si="32"/>
        <v/>
      </c>
    </row>
    <row r="611" spans="1:7" x14ac:dyDescent="0.25">
      <c r="A611" s="51" t="s">
        <v>2199</v>
      </c>
      <c r="B611" s="68" t="s">
        <v>1791</v>
      </c>
      <c r="C611" s="149" t="s">
        <v>815</v>
      </c>
      <c r="D611" s="149">
        <v>0</v>
      </c>
      <c r="E611" s="178"/>
      <c r="F611" s="149" t="s">
        <v>815</v>
      </c>
      <c r="G611" s="131" t="str">
        <f t="shared" si="32"/>
        <v/>
      </c>
    </row>
    <row r="612" spans="1:7" x14ac:dyDescent="0.25">
      <c r="A612" s="51" t="s">
        <v>2200</v>
      </c>
      <c r="B612" s="68" t="s">
        <v>1792</v>
      </c>
      <c r="C612" s="149" t="s">
        <v>815</v>
      </c>
      <c r="D612" s="149">
        <v>2999.1095129515411</v>
      </c>
      <c r="E612" s="178"/>
      <c r="F612" s="149" t="s">
        <v>815</v>
      </c>
      <c r="G612" s="131" t="str">
        <f t="shared" si="32"/>
        <v/>
      </c>
    </row>
    <row r="613" spans="1:7" x14ac:dyDescent="0.25">
      <c r="A613" s="51" t="s">
        <v>2201</v>
      </c>
      <c r="B613" s="68" t="s">
        <v>1793</v>
      </c>
      <c r="C613" s="149" t="s">
        <v>815</v>
      </c>
      <c r="D613" s="149">
        <v>0</v>
      </c>
      <c r="E613" s="178"/>
      <c r="F613" s="149" t="s">
        <v>815</v>
      </c>
      <c r="G613" s="131" t="str">
        <f t="shared" si="32"/>
        <v/>
      </c>
    </row>
    <row r="614" spans="1:7" x14ac:dyDescent="0.25">
      <c r="A614" s="51" t="s">
        <v>2202</v>
      </c>
      <c r="B614" s="68" t="s">
        <v>777</v>
      </c>
      <c r="C614" s="149" t="s">
        <v>815</v>
      </c>
      <c r="D614" s="149">
        <v>2.2278194371542801</v>
      </c>
      <c r="E614" s="178"/>
      <c r="F614" s="149" t="s">
        <v>815</v>
      </c>
      <c r="G614" s="131" t="str">
        <f t="shared" si="32"/>
        <v/>
      </c>
    </row>
    <row r="615" spans="1:7" x14ac:dyDescent="0.25">
      <c r="A615" s="51" t="s">
        <v>2203</v>
      </c>
      <c r="B615" s="68" t="s">
        <v>2358</v>
      </c>
      <c r="C615" s="149" t="s">
        <v>815</v>
      </c>
      <c r="D615" s="149">
        <v>0</v>
      </c>
      <c r="E615" s="178"/>
      <c r="F615" s="149" t="s">
        <v>815</v>
      </c>
      <c r="G615" s="131" t="str">
        <f t="shared" si="32"/>
        <v/>
      </c>
    </row>
    <row r="616" spans="1:7" x14ac:dyDescent="0.25">
      <c r="A616" s="51" t="s">
        <v>2204</v>
      </c>
      <c r="B616" s="68" t="s">
        <v>137</v>
      </c>
      <c r="C616" s="149" t="s">
        <v>815</v>
      </c>
      <c r="D616" s="149">
        <v>1820.1459719236311</v>
      </c>
      <c r="E616" s="178"/>
      <c r="F616" s="149" t="s">
        <v>815</v>
      </c>
      <c r="G616" s="131" t="str">
        <f t="shared" si="32"/>
        <v/>
      </c>
    </row>
    <row r="617" spans="1:7" x14ac:dyDescent="0.25">
      <c r="A617" s="51" t="s">
        <v>2205</v>
      </c>
      <c r="B617" s="68" t="s">
        <v>1651</v>
      </c>
      <c r="C617" s="149" t="s">
        <v>815</v>
      </c>
      <c r="D617" s="149">
        <v>0</v>
      </c>
      <c r="E617" s="178"/>
      <c r="F617" s="149" t="s">
        <v>815</v>
      </c>
      <c r="G617" s="131" t="str">
        <f t="shared" si="32"/>
        <v/>
      </c>
    </row>
    <row r="618" spans="1:7" x14ac:dyDescent="0.25">
      <c r="A618" s="51" t="s">
        <v>2206</v>
      </c>
      <c r="B618" s="68" t="s">
        <v>139</v>
      </c>
      <c r="C618" s="125">
        <f>SUM(C604:C617)</f>
        <v>0</v>
      </c>
      <c r="D618" s="125">
        <f>SUM(D604:D617)</f>
        <v>1108614.9374814287</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6"/>
  <sheetViews>
    <sheetView topLeftCell="A1017"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5438.6720353800429</v>
      </c>
    </row>
    <row r="3" spans="1:5" x14ac:dyDescent="0.25">
      <c r="A3" t="s">
        <v>2406</v>
      </c>
      <c r="B3" t="s">
        <v>451</v>
      </c>
      <c r="C3">
        <v>3554.4380035199993</v>
      </c>
    </row>
    <row r="4" spans="1:5" x14ac:dyDescent="0.25">
      <c r="A4" t="s">
        <v>2406</v>
      </c>
      <c r="B4" t="s">
        <v>471</v>
      </c>
      <c r="C4">
        <v>13123</v>
      </c>
      <c r="D4">
        <v>804</v>
      </c>
    </row>
    <row r="5" spans="1:5" x14ac:dyDescent="0.25">
      <c r="A5" t="s">
        <v>2406</v>
      </c>
      <c r="B5" t="s">
        <v>482</v>
      </c>
      <c r="C5">
        <v>6.2161865580551756E-2</v>
      </c>
      <c r="D5">
        <v>0.839045416604977</v>
      </c>
      <c r="E5">
        <v>0.34246762095404099</v>
      </c>
    </row>
    <row r="6" spans="1:5" x14ac:dyDescent="0.25">
      <c r="A6" t="s">
        <v>2406</v>
      </c>
      <c r="B6" t="s">
        <v>508</v>
      </c>
    </row>
    <row r="7" spans="1:5" x14ac:dyDescent="0.25">
      <c r="A7" t="s">
        <v>2406</v>
      </c>
      <c r="B7" t="s">
        <v>510</v>
      </c>
      <c r="C7">
        <v>6.3554511423273726E-4</v>
      </c>
      <c r="E7">
        <v>3.8435217906249169E-4</v>
      </c>
    </row>
    <row r="8" spans="1:5" x14ac:dyDescent="0.25">
      <c r="A8" t="s">
        <v>2406</v>
      </c>
      <c r="B8" t="s">
        <v>512</v>
      </c>
      <c r="C8">
        <v>6.9420648559776125E-5</v>
      </c>
      <c r="E8">
        <v>4.1982822223554086E-5</v>
      </c>
    </row>
    <row r="9" spans="1:5" x14ac:dyDescent="0.25">
      <c r="A9" t="s">
        <v>2406</v>
      </c>
      <c r="B9" t="s">
        <v>541</v>
      </c>
      <c r="C9">
        <v>4.4157221641186609E-3</v>
      </c>
      <c r="E9">
        <v>2.6704515508116007E-3</v>
      </c>
    </row>
    <row r="10" spans="1:5" x14ac:dyDescent="0.25">
      <c r="A10" t="s">
        <v>2406</v>
      </c>
      <c r="B10" t="s">
        <v>543</v>
      </c>
      <c r="D10">
        <v>0.55647334347686261</v>
      </c>
      <c r="E10">
        <v>0.21994059801829419</v>
      </c>
    </row>
    <row r="11" spans="1:5" x14ac:dyDescent="0.25">
      <c r="A11" t="s">
        <v>2406</v>
      </c>
      <c r="B11" t="s">
        <v>552</v>
      </c>
      <c r="D11">
        <v>0.26586481437126075</v>
      </c>
      <c r="E11">
        <v>0.10508044446385803</v>
      </c>
    </row>
    <row r="12" spans="1:5" x14ac:dyDescent="0.25">
      <c r="A12" t="s">
        <v>2406</v>
      </c>
      <c r="B12" t="s">
        <v>504</v>
      </c>
      <c r="C12">
        <v>0.99487931207308888</v>
      </c>
      <c r="D12">
        <v>0.1776618421518765</v>
      </c>
      <c r="E12">
        <v>0.67188217096574998</v>
      </c>
    </row>
    <row r="13" spans="1:5" x14ac:dyDescent="0.25">
      <c r="A13" t="s">
        <v>2406</v>
      </c>
      <c r="B13" t="s">
        <v>572</v>
      </c>
      <c r="C13">
        <v>0.21507108695719679</v>
      </c>
      <c r="D13">
        <v>0.10370155135959919</v>
      </c>
      <c r="E13">
        <v>0.20343174335608522</v>
      </c>
    </row>
    <row r="14" spans="1:5" x14ac:dyDescent="0.25">
      <c r="A14" t="s">
        <v>2406</v>
      </c>
      <c r="B14" t="s">
        <v>574</v>
      </c>
      <c r="C14">
        <v>0.22287016580024377</v>
      </c>
      <c r="D14">
        <v>0.16614306483286526</v>
      </c>
      <c r="E14">
        <v>0.21694155869856785</v>
      </c>
    </row>
    <row r="15" spans="1:5" x14ac:dyDescent="0.25">
      <c r="A15" t="s">
        <v>2406</v>
      </c>
      <c r="B15" t="s">
        <v>575</v>
      </c>
      <c r="C15">
        <v>0.10765546450258391</v>
      </c>
      <c r="D15">
        <v>0.11656644313064711</v>
      </c>
      <c r="E15">
        <v>0.10858675995530936</v>
      </c>
    </row>
    <row r="16" spans="1:5" x14ac:dyDescent="0.25">
      <c r="A16" t="s">
        <v>2406</v>
      </c>
      <c r="B16" t="s">
        <v>576</v>
      </c>
      <c r="C16">
        <v>0.19691142838840653</v>
      </c>
      <c r="D16">
        <v>0.26481788152402108</v>
      </c>
      <c r="E16">
        <v>0.20400840097195069</v>
      </c>
    </row>
    <row r="17" spans="1:5" x14ac:dyDescent="0.25">
      <c r="A17" t="s">
        <v>2406</v>
      </c>
      <c r="B17" t="s">
        <v>577</v>
      </c>
      <c r="C17">
        <v>0.25749185435156902</v>
      </c>
      <c r="D17">
        <v>0.34877105915286738</v>
      </c>
      <c r="E17">
        <v>0.26703153701808685</v>
      </c>
    </row>
    <row r="18" spans="1:5" x14ac:dyDescent="0.25">
      <c r="A18" t="s">
        <v>2406</v>
      </c>
      <c r="B18" t="s">
        <v>605</v>
      </c>
      <c r="C18">
        <v>0.19627324882174429</v>
      </c>
      <c r="D18">
        <v>1.6154544007557878E-2</v>
      </c>
      <c r="E18">
        <v>0.12508310806209058</v>
      </c>
    </row>
    <row r="19" spans="1:5" x14ac:dyDescent="0.25">
      <c r="A19" t="s">
        <v>2406</v>
      </c>
      <c r="B19" t="s">
        <v>617</v>
      </c>
      <c r="C19">
        <v>0.12422322408760463</v>
      </c>
      <c r="D19">
        <v>0.8323888275727388</v>
      </c>
      <c r="E19">
        <v>0.40411869105345943</v>
      </c>
    </row>
    <row r="20" spans="1:5" x14ac:dyDescent="0.25">
      <c r="A20" t="s">
        <v>2406</v>
      </c>
      <c r="B20" t="s">
        <v>619</v>
      </c>
      <c r="C20">
        <v>0.87577677591239544</v>
      </c>
      <c r="D20">
        <v>0.16761117242726128</v>
      </c>
      <c r="E20">
        <v>0.59588130894654046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7.2050757473670268E-3</v>
      </c>
      <c r="D26">
        <v>2.1474843343563337E-3</v>
      </c>
      <c r="E26">
        <v>5.2061126470689233E-3</v>
      </c>
    </row>
    <row r="27" spans="1:5" x14ac:dyDescent="0.25">
      <c r="A27" t="s">
        <v>2406</v>
      </c>
      <c r="B27" t="s">
        <v>656</v>
      </c>
      <c r="C27">
        <v>4529.7005964499976</v>
      </c>
      <c r="D27">
        <v>12998</v>
      </c>
    </row>
    <row r="28" spans="1:5" x14ac:dyDescent="0.25">
      <c r="A28" t="s">
        <v>2406</v>
      </c>
      <c r="B28" t="s">
        <v>657</v>
      </c>
      <c r="C28">
        <v>248.37354977000007</v>
      </c>
      <c r="D28">
        <v>80</v>
      </c>
    </row>
    <row r="29" spans="1:5" x14ac:dyDescent="0.25">
      <c r="A29" t="s">
        <v>2406</v>
      </c>
      <c r="B29" t="s">
        <v>658</v>
      </c>
      <c r="C29">
        <v>379.28288916000008</v>
      </c>
      <c r="D29">
        <v>38</v>
      </c>
    </row>
    <row r="30" spans="1:5" x14ac:dyDescent="0.25">
      <c r="A30" t="s">
        <v>2406</v>
      </c>
      <c r="B30" t="s">
        <v>659</v>
      </c>
      <c r="C30">
        <v>92.416000000000011</v>
      </c>
      <c r="D30">
        <v>4</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0.34589624641235289</v>
      </c>
    </row>
    <row r="34" spans="1:4" x14ac:dyDescent="0.25">
      <c r="A34" t="s">
        <v>2406</v>
      </c>
      <c r="B34" t="s">
        <v>719</v>
      </c>
      <c r="C34">
        <v>4926.6859943216768</v>
      </c>
    </row>
    <row r="35" spans="1:4" x14ac:dyDescent="0.25">
      <c r="A35" t="s">
        <v>2406</v>
      </c>
      <c r="B35" t="s">
        <v>720</v>
      </c>
      <c r="C35">
        <v>285.79681050432231</v>
      </c>
    </row>
    <row r="36" spans="1:4" x14ac:dyDescent="0.25">
      <c r="A36" t="s">
        <v>2406</v>
      </c>
      <c r="B36" t="s">
        <v>721</v>
      </c>
      <c r="C36">
        <v>124.13159147495442</v>
      </c>
    </row>
    <row r="37" spans="1:4" x14ac:dyDescent="0.25">
      <c r="A37" t="s">
        <v>2406</v>
      </c>
      <c r="B37" t="s">
        <v>722</v>
      </c>
      <c r="C37">
        <v>63.807315808013371</v>
      </c>
    </row>
    <row r="38" spans="1:4" x14ac:dyDescent="0.25">
      <c r="A38" t="s">
        <v>2406</v>
      </c>
      <c r="B38" t="s">
        <v>723</v>
      </c>
      <c r="C38">
        <v>30.912705468838926</v>
      </c>
    </row>
    <row r="39" spans="1:4" x14ac:dyDescent="0.25">
      <c r="A39" t="s">
        <v>2406</v>
      </c>
      <c r="B39" t="s">
        <v>724</v>
      </c>
      <c r="C39">
        <v>5.7647982222010379</v>
      </c>
    </row>
    <row r="40" spans="1:4" x14ac:dyDescent="0.25">
      <c r="A40" t="s">
        <v>2406</v>
      </c>
      <c r="B40" t="s">
        <v>725</v>
      </c>
      <c r="C40">
        <v>1.5728195800000002</v>
      </c>
    </row>
    <row r="41" spans="1:4" x14ac:dyDescent="0.25">
      <c r="A41" t="s">
        <v>2406</v>
      </c>
      <c r="B41" t="s">
        <v>726</v>
      </c>
      <c r="C41">
        <v>0</v>
      </c>
    </row>
    <row r="42" spans="1:4" x14ac:dyDescent="0.25">
      <c r="A42" t="s">
        <v>2406</v>
      </c>
      <c r="B42" t="s">
        <v>738</v>
      </c>
      <c r="C42">
        <v>0.75685405009393891</v>
      </c>
    </row>
    <row r="43" spans="1:4" x14ac:dyDescent="0.25">
      <c r="A43" t="s">
        <v>2406</v>
      </c>
      <c r="B43" t="s">
        <v>740</v>
      </c>
      <c r="C43">
        <v>3.1500276414080534E-2</v>
      </c>
    </row>
    <row r="44" spans="1:4" x14ac:dyDescent="0.25">
      <c r="A44" t="s">
        <v>2406</v>
      </c>
      <c r="B44" t="s">
        <v>744</v>
      </c>
      <c r="C44">
        <v>2.7907583094297615E-2</v>
      </c>
    </row>
    <row r="45" spans="1:4" x14ac:dyDescent="0.25">
      <c r="A45" t="s">
        <v>2406</v>
      </c>
      <c r="B45" t="s">
        <v>1596</v>
      </c>
      <c r="C45">
        <v>22.614861999999992</v>
      </c>
      <c r="D45">
        <v>35</v>
      </c>
    </row>
    <row r="46" spans="1:4" x14ac:dyDescent="0.25">
      <c r="A46" t="s">
        <v>2406</v>
      </c>
      <c r="B46" t="s">
        <v>1605</v>
      </c>
      <c r="C46">
        <v>931.412144009999</v>
      </c>
      <c r="D46">
        <v>2079</v>
      </c>
    </row>
    <row r="47" spans="1:4" x14ac:dyDescent="0.25">
      <c r="A47" t="s">
        <v>2406</v>
      </c>
      <c r="B47" t="s">
        <v>1606</v>
      </c>
      <c r="C47">
        <v>2115.3889542700012</v>
      </c>
      <c r="D47">
        <v>5751</v>
      </c>
    </row>
    <row r="48" spans="1:4" x14ac:dyDescent="0.25">
      <c r="A48" t="s">
        <v>2406</v>
      </c>
      <c r="B48" t="s">
        <v>1607</v>
      </c>
      <c r="C48">
        <v>693.41496384999971</v>
      </c>
      <c r="D48">
        <v>1981</v>
      </c>
    </row>
    <row r="49" spans="1:4" x14ac:dyDescent="0.25">
      <c r="A49" t="s">
        <v>2406</v>
      </c>
      <c r="B49" t="s">
        <v>1608</v>
      </c>
      <c r="C49">
        <v>26.786248600000004</v>
      </c>
      <c r="D49">
        <v>78</v>
      </c>
    </row>
    <row r="50" spans="1:4" x14ac:dyDescent="0.25">
      <c r="A50" t="s">
        <v>2406</v>
      </c>
      <c r="B50" t="s">
        <v>1613</v>
      </c>
      <c r="C50">
        <v>215.47924728999996</v>
      </c>
      <c r="D50">
        <v>800</v>
      </c>
    </row>
    <row r="51" spans="1:4" x14ac:dyDescent="0.25">
      <c r="A51" t="s">
        <v>2406</v>
      </c>
      <c r="B51" t="s">
        <v>1597</v>
      </c>
      <c r="C51">
        <v>224.76220709000012</v>
      </c>
      <c r="D51">
        <v>99</v>
      </c>
    </row>
    <row r="52" spans="1:4" x14ac:dyDescent="0.25">
      <c r="A52" t="s">
        <v>2406</v>
      </c>
      <c r="B52" t="s">
        <v>1598</v>
      </c>
      <c r="C52">
        <v>590.00733745999992</v>
      </c>
      <c r="D52">
        <v>569</v>
      </c>
    </row>
    <row r="53" spans="1:4" x14ac:dyDescent="0.25">
      <c r="A53" t="s">
        <v>2406</v>
      </c>
      <c r="B53" t="s">
        <v>1599</v>
      </c>
      <c r="C53">
        <v>269.2721422100002</v>
      </c>
      <c r="D53">
        <v>532</v>
      </c>
    </row>
    <row r="54" spans="1:4" x14ac:dyDescent="0.25">
      <c r="A54" t="s">
        <v>2406</v>
      </c>
      <c r="B54" t="s">
        <v>1600</v>
      </c>
      <c r="C54">
        <v>104.91417585999994</v>
      </c>
      <c r="D54">
        <v>241</v>
      </c>
    </row>
    <row r="55" spans="1:4" x14ac:dyDescent="0.25">
      <c r="A55" t="s">
        <v>2406</v>
      </c>
      <c r="B55" t="s">
        <v>1601</v>
      </c>
      <c r="C55">
        <v>42.322633820000014</v>
      </c>
      <c r="D55">
        <v>117</v>
      </c>
    </row>
    <row r="56" spans="1:4" x14ac:dyDescent="0.25">
      <c r="A56" t="s">
        <v>2406</v>
      </c>
      <c r="B56" t="s">
        <v>1602</v>
      </c>
      <c r="C56">
        <v>25.540985380000009</v>
      </c>
      <c r="D56">
        <v>77</v>
      </c>
    </row>
    <row r="57" spans="1:4" x14ac:dyDescent="0.25">
      <c r="A57" t="s">
        <v>2406</v>
      </c>
      <c r="B57" t="s">
        <v>1603</v>
      </c>
      <c r="C57">
        <v>10.106692170000001</v>
      </c>
      <c r="D57">
        <v>24</v>
      </c>
    </row>
    <row r="58" spans="1:4" x14ac:dyDescent="0.25">
      <c r="A58" t="s">
        <v>2406</v>
      </c>
      <c r="B58" t="s">
        <v>1604</v>
      </c>
      <c r="C58">
        <v>166.64944137000001</v>
      </c>
      <c r="D58">
        <v>180</v>
      </c>
    </row>
    <row r="59" spans="1:4" x14ac:dyDescent="0.25">
      <c r="A59" t="s">
        <v>2406</v>
      </c>
      <c r="B59" t="s">
        <v>1618</v>
      </c>
      <c r="C59">
        <v>22.614861999999992</v>
      </c>
      <c r="D59">
        <v>35</v>
      </c>
    </row>
    <row r="60" spans="1:4" x14ac:dyDescent="0.25">
      <c r="A60" t="s">
        <v>2406</v>
      </c>
      <c r="B60" t="s">
        <v>1627</v>
      </c>
      <c r="C60">
        <v>931.412144009999</v>
      </c>
      <c r="D60">
        <v>2079</v>
      </c>
    </row>
    <row r="61" spans="1:4" x14ac:dyDescent="0.25">
      <c r="A61" t="s">
        <v>2406</v>
      </c>
      <c r="B61" t="s">
        <v>1702</v>
      </c>
      <c r="C61">
        <v>2115.3889542700012</v>
      </c>
      <c r="D61">
        <v>5751</v>
      </c>
    </row>
    <row r="62" spans="1:4" x14ac:dyDescent="0.25">
      <c r="A62" t="s">
        <v>2406</v>
      </c>
      <c r="B62" t="s">
        <v>1735</v>
      </c>
      <c r="C62">
        <v>693.41496384999971</v>
      </c>
      <c r="D62">
        <v>1981</v>
      </c>
    </row>
    <row r="63" spans="1:4" x14ac:dyDescent="0.25">
      <c r="A63" t="s">
        <v>2406</v>
      </c>
      <c r="B63" t="s">
        <v>1736</v>
      </c>
      <c r="C63">
        <v>26.786248600000004</v>
      </c>
      <c r="D63">
        <v>78</v>
      </c>
    </row>
    <row r="64" spans="1:4" x14ac:dyDescent="0.25">
      <c r="A64" t="s">
        <v>2406</v>
      </c>
      <c r="B64" t="s">
        <v>1741</v>
      </c>
      <c r="C64">
        <v>215.47924728999996</v>
      </c>
      <c r="D64">
        <v>800</v>
      </c>
    </row>
    <row r="65" spans="1:4" x14ac:dyDescent="0.25">
      <c r="A65" t="s">
        <v>2406</v>
      </c>
      <c r="B65" t="s">
        <v>1619</v>
      </c>
      <c r="C65">
        <v>224.76220709000012</v>
      </c>
      <c r="D65">
        <v>99</v>
      </c>
    </row>
    <row r="66" spans="1:4" x14ac:dyDescent="0.25">
      <c r="A66" t="s">
        <v>2406</v>
      </c>
      <c r="B66" t="s">
        <v>1620</v>
      </c>
      <c r="C66">
        <v>590.00733745999992</v>
      </c>
      <c r="D66">
        <v>569</v>
      </c>
    </row>
    <row r="67" spans="1:4" x14ac:dyDescent="0.25">
      <c r="A67" t="s">
        <v>2406</v>
      </c>
      <c r="B67" t="s">
        <v>1621</v>
      </c>
      <c r="C67">
        <v>269.2721422100002</v>
      </c>
      <c r="D67">
        <v>532</v>
      </c>
    </row>
    <row r="68" spans="1:4" x14ac:dyDescent="0.25">
      <c r="A68" t="s">
        <v>2406</v>
      </c>
      <c r="B68" t="s">
        <v>1622</v>
      </c>
      <c r="C68">
        <v>104.91417585999994</v>
      </c>
      <c r="D68">
        <v>241</v>
      </c>
    </row>
    <row r="69" spans="1:4" x14ac:dyDescent="0.25">
      <c r="A69" t="s">
        <v>2406</v>
      </c>
      <c r="B69" t="s">
        <v>1623</v>
      </c>
      <c r="C69">
        <v>42.322633820000014</v>
      </c>
      <c r="D69">
        <v>117</v>
      </c>
    </row>
    <row r="70" spans="1:4" x14ac:dyDescent="0.25">
      <c r="A70" t="s">
        <v>2406</v>
      </c>
      <c r="B70" t="s">
        <v>1624</v>
      </c>
      <c r="C70">
        <v>25.540985380000009</v>
      </c>
      <c r="D70">
        <v>77</v>
      </c>
    </row>
    <row r="71" spans="1:4" x14ac:dyDescent="0.25">
      <c r="A71" t="s">
        <v>2406</v>
      </c>
      <c r="B71" t="s">
        <v>1625</v>
      </c>
      <c r="C71">
        <v>10.106692170000001</v>
      </c>
      <c r="D71">
        <v>24</v>
      </c>
    </row>
    <row r="72" spans="1:4" x14ac:dyDescent="0.25">
      <c r="A72" t="s">
        <v>2406</v>
      </c>
      <c r="B72" t="s">
        <v>1626</v>
      </c>
      <c r="C72">
        <v>166.64944137000001</v>
      </c>
      <c r="D72">
        <v>180</v>
      </c>
    </row>
    <row r="73" spans="1:4" x14ac:dyDescent="0.25">
      <c r="A73" t="s">
        <v>2406</v>
      </c>
      <c r="B73" t="s">
        <v>1745</v>
      </c>
      <c r="C73">
        <v>1443.5191340499971</v>
      </c>
      <c r="D73">
        <v>3489</v>
      </c>
    </row>
    <row r="74" spans="1:4" x14ac:dyDescent="0.25">
      <c r="A74" t="s">
        <v>2406</v>
      </c>
      <c r="B74" t="s">
        <v>1754</v>
      </c>
      <c r="C74">
        <v>7.01577115</v>
      </c>
      <c r="D74">
        <v>22</v>
      </c>
    </row>
    <row r="75" spans="1:4" x14ac:dyDescent="0.25">
      <c r="A75" t="s">
        <v>2406</v>
      </c>
      <c r="B75" t="s">
        <v>1755</v>
      </c>
      <c r="C75">
        <v>4.6203387300000003</v>
      </c>
      <c r="D75">
        <v>15</v>
      </c>
    </row>
    <row r="76" spans="1:4" x14ac:dyDescent="0.25">
      <c r="A76" t="s">
        <v>2406</v>
      </c>
      <c r="B76" t="s">
        <v>2260</v>
      </c>
      <c r="C76">
        <v>5.3822075299999996</v>
      </c>
      <c r="D76">
        <v>12</v>
      </c>
    </row>
    <row r="77" spans="1:4" x14ac:dyDescent="0.25">
      <c r="A77" t="s">
        <v>2406</v>
      </c>
      <c r="B77" t="s">
        <v>2261</v>
      </c>
      <c r="C77">
        <v>33.664245480000005</v>
      </c>
      <c r="D77">
        <v>49</v>
      </c>
    </row>
    <row r="78" spans="1:4" x14ac:dyDescent="0.25">
      <c r="A78" t="s">
        <v>2406</v>
      </c>
      <c r="B78" t="s">
        <v>1746</v>
      </c>
      <c r="C78">
        <v>892.05451303000063</v>
      </c>
      <c r="D78">
        <v>2105</v>
      </c>
    </row>
    <row r="79" spans="1:4" x14ac:dyDescent="0.25">
      <c r="A79" t="s">
        <v>2406</v>
      </c>
      <c r="B79" t="s">
        <v>1747</v>
      </c>
      <c r="C79">
        <v>478.46672397000037</v>
      </c>
      <c r="D79">
        <v>1418</v>
      </c>
    </row>
    <row r="80" spans="1:4" x14ac:dyDescent="0.25">
      <c r="A80" t="s">
        <v>2406</v>
      </c>
      <c r="B80" t="s">
        <v>1748</v>
      </c>
      <c r="C80">
        <v>651.81401263999999</v>
      </c>
      <c r="D80">
        <v>1790</v>
      </c>
    </row>
    <row r="81" spans="1:4" x14ac:dyDescent="0.25">
      <c r="A81" t="s">
        <v>2406</v>
      </c>
      <c r="B81" t="s">
        <v>1749</v>
      </c>
      <c r="C81">
        <v>791.6481347399997</v>
      </c>
      <c r="D81">
        <v>2175</v>
      </c>
    </row>
    <row r="82" spans="1:4" x14ac:dyDescent="0.25">
      <c r="A82" t="s">
        <v>2406</v>
      </c>
      <c r="B82" t="s">
        <v>1750</v>
      </c>
      <c r="C82">
        <v>275.86635047999977</v>
      </c>
      <c r="D82">
        <v>728</v>
      </c>
    </row>
    <row r="83" spans="1:4" x14ac:dyDescent="0.25">
      <c r="A83" t="s">
        <v>2406</v>
      </c>
      <c r="B83" t="s">
        <v>1751</v>
      </c>
      <c r="C83">
        <v>193.82996282000005</v>
      </c>
      <c r="D83">
        <v>285</v>
      </c>
    </row>
    <row r="84" spans="1:4" x14ac:dyDescent="0.25">
      <c r="A84" t="s">
        <v>2406</v>
      </c>
      <c r="B84" t="s">
        <v>1752</v>
      </c>
      <c r="C84">
        <v>303.96844129999982</v>
      </c>
      <c r="D84">
        <v>228</v>
      </c>
    </row>
    <row r="85" spans="1:4" x14ac:dyDescent="0.25">
      <c r="A85" t="s">
        <v>2406</v>
      </c>
      <c r="B85" t="s">
        <v>1753</v>
      </c>
      <c r="C85">
        <v>356.82219945999992</v>
      </c>
      <c r="D85">
        <v>247</v>
      </c>
    </row>
    <row r="86" spans="1:4" x14ac:dyDescent="0.25">
      <c r="A86" t="s">
        <v>2406</v>
      </c>
      <c r="B86" t="s">
        <v>2067</v>
      </c>
      <c r="C86">
        <v>3972.0268188200012</v>
      </c>
      <c r="D86">
        <v>10855</v>
      </c>
    </row>
    <row r="87" spans="1:4" x14ac:dyDescent="0.25">
      <c r="A87" t="s">
        <v>2406</v>
      </c>
      <c r="B87" t="s">
        <v>2068</v>
      </c>
      <c r="C87">
        <v>203.16471330000007</v>
      </c>
      <c r="D87">
        <v>575</v>
      </c>
    </row>
    <row r="88" spans="1:4" x14ac:dyDescent="0.25">
      <c r="A88" t="s">
        <v>2406</v>
      </c>
      <c r="B88" t="s">
        <v>2070</v>
      </c>
      <c r="C88">
        <v>111.93130363999995</v>
      </c>
      <c r="D88">
        <v>299</v>
      </c>
    </row>
    <row r="89" spans="1:4" x14ac:dyDescent="0.25">
      <c r="A89" t="s">
        <v>2406</v>
      </c>
      <c r="B89" t="s">
        <v>2071</v>
      </c>
      <c r="C89">
        <v>1151.0714058299993</v>
      </c>
      <c r="D89">
        <v>831</v>
      </c>
    </row>
    <row r="90" spans="1:4" x14ac:dyDescent="0.25">
      <c r="A90" t="s">
        <v>2406</v>
      </c>
      <c r="B90" t="s">
        <v>2072</v>
      </c>
      <c r="C90">
        <v>0.47779379</v>
      </c>
      <c r="D90">
        <v>6</v>
      </c>
    </row>
    <row r="91" spans="1:4" x14ac:dyDescent="0.25">
      <c r="A91" t="s">
        <v>2406</v>
      </c>
      <c r="B91" t="s">
        <v>2075</v>
      </c>
      <c r="C91">
        <v>6.8466488400000003</v>
      </c>
      <c r="D91">
        <v>20</v>
      </c>
    </row>
    <row r="92" spans="1:4" x14ac:dyDescent="0.25">
      <c r="A92" t="s">
        <v>2406</v>
      </c>
      <c r="B92" t="s">
        <v>2076</v>
      </c>
      <c r="C92">
        <v>5431.825386539992</v>
      </c>
      <c r="D92">
        <v>12543</v>
      </c>
    </row>
    <row r="93" spans="1:4" x14ac:dyDescent="0.25">
      <c r="A93" t="s">
        <v>2406</v>
      </c>
      <c r="B93" t="s">
        <v>2081</v>
      </c>
      <c r="D93">
        <v>8455.8142289917305</v>
      </c>
    </row>
    <row r="94" spans="1:4" x14ac:dyDescent="0.25">
      <c r="A94" t="s">
        <v>2406</v>
      </c>
      <c r="B94" t="s">
        <v>2082</v>
      </c>
      <c r="D94">
        <v>205.49627322376188</v>
      </c>
    </row>
    <row r="95" spans="1:4" x14ac:dyDescent="0.25">
      <c r="A95" t="s">
        <v>2406</v>
      </c>
      <c r="B95" t="s">
        <v>2084</v>
      </c>
      <c r="D95">
        <v>53.525089166636235</v>
      </c>
    </row>
    <row r="96" spans="1:4" x14ac:dyDescent="0.25">
      <c r="A96" t="s">
        <v>2406</v>
      </c>
      <c r="B96" t="s">
        <v>2085</v>
      </c>
      <c r="D96">
        <v>952.32555641941383</v>
      </c>
    </row>
    <row r="97" spans="1:4" x14ac:dyDescent="0.25">
      <c r="A97" t="s">
        <v>2406</v>
      </c>
      <c r="B97" t="s">
        <v>2086</v>
      </c>
      <c r="D97">
        <v>1.2083696312812E-2</v>
      </c>
    </row>
    <row r="98" spans="1:4" x14ac:dyDescent="0.25">
      <c r="A98" t="s">
        <v>2406</v>
      </c>
      <c r="B98" t="s">
        <v>1674</v>
      </c>
      <c r="C98">
        <v>222.79435243000023</v>
      </c>
      <c r="D98">
        <v>732</v>
      </c>
    </row>
    <row r="99" spans="1:4" x14ac:dyDescent="0.25">
      <c r="A99" t="s">
        <v>2406</v>
      </c>
      <c r="B99" t="s">
        <v>1675</v>
      </c>
      <c r="C99">
        <v>122.47656525000001</v>
      </c>
      <c r="D99">
        <v>43</v>
      </c>
    </row>
    <row r="100" spans="1:4" x14ac:dyDescent="0.25">
      <c r="A100" t="s">
        <v>2406</v>
      </c>
      <c r="B100" t="s">
        <v>1676</v>
      </c>
      <c r="C100">
        <v>204.07193777000003</v>
      </c>
      <c r="D100">
        <v>18</v>
      </c>
    </row>
    <row r="101" spans="1:4" x14ac:dyDescent="0.25">
      <c r="A101" t="s">
        <v>2406</v>
      </c>
      <c r="B101" t="s">
        <v>1677</v>
      </c>
      <c r="C101">
        <v>161.92014807000001</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0.47775340240030056</v>
      </c>
    </row>
    <row r="105" spans="1:4" x14ac:dyDescent="0.25">
      <c r="A105" t="s">
        <v>2406</v>
      </c>
      <c r="B105" t="s">
        <v>1759</v>
      </c>
      <c r="C105">
        <v>2977.0250507413175</v>
      </c>
    </row>
    <row r="106" spans="1:4" x14ac:dyDescent="0.25">
      <c r="A106" t="s">
        <v>2406</v>
      </c>
      <c r="B106" t="s">
        <v>1760</v>
      </c>
      <c r="C106">
        <v>363.62002267809135</v>
      </c>
    </row>
    <row r="107" spans="1:4" x14ac:dyDescent="0.25">
      <c r="A107" t="s">
        <v>2406</v>
      </c>
      <c r="B107" t="s">
        <v>1761</v>
      </c>
      <c r="C107">
        <v>213.79293010058947</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2.5536908538033327E-3</v>
      </c>
    </row>
    <row r="114" spans="1:4" x14ac:dyDescent="0.25">
      <c r="A114" t="s">
        <v>2406</v>
      </c>
      <c r="B114" t="s">
        <v>2037</v>
      </c>
      <c r="C114">
        <v>4.5547771748915479E-2</v>
      </c>
    </row>
    <row r="115" spans="1:4" x14ac:dyDescent="0.25">
      <c r="A115" t="s">
        <v>2406</v>
      </c>
      <c r="B115" t="s">
        <v>2038</v>
      </c>
      <c r="C115">
        <v>5.9230936308779882E-4</v>
      </c>
    </row>
    <row r="116" spans="1:4" x14ac:dyDescent="0.25">
      <c r="A116" t="s">
        <v>2406</v>
      </c>
      <c r="B116" t="s">
        <v>2040</v>
      </c>
      <c r="C116">
        <v>0.87709378221328682</v>
      </c>
    </row>
    <row r="117" spans="1:4" x14ac:dyDescent="0.25">
      <c r="A117" t="s">
        <v>2406</v>
      </c>
      <c r="B117" t="s">
        <v>2041</v>
      </c>
      <c r="C117">
        <v>3.7080257292285708E-2</v>
      </c>
    </row>
    <row r="118" spans="1:4" x14ac:dyDescent="0.25">
      <c r="A118" t="s">
        <v>2406</v>
      </c>
      <c r="B118" t="s">
        <v>2042</v>
      </c>
      <c r="C118">
        <v>1.0033717669201512E-3</v>
      </c>
    </row>
    <row r="119" spans="1:4" x14ac:dyDescent="0.25">
      <c r="A119" t="s">
        <v>2406</v>
      </c>
      <c r="B119" t="s">
        <v>2044</v>
      </c>
      <c r="C119">
        <v>2.3006125232461042E-2</v>
      </c>
    </row>
    <row r="120" spans="1:4" x14ac:dyDescent="0.25">
      <c r="A120" t="s">
        <v>2406</v>
      </c>
      <c r="B120" t="s">
        <v>2129</v>
      </c>
      <c r="C120">
        <v>1.17414324</v>
      </c>
      <c r="D120">
        <v>1</v>
      </c>
    </row>
    <row r="121" spans="1:4" x14ac:dyDescent="0.25">
      <c r="A121" t="s">
        <v>2406</v>
      </c>
      <c r="B121" t="s">
        <v>2138</v>
      </c>
      <c r="C121">
        <v>180.36127936000005</v>
      </c>
      <c r="D121">
        <v>120</v>
      </c>
    </row>
    <row r="122" spans="1:4" x14ac:dyDescent="0.25">
      <c r="A122" t="s">
        <v>2406</v>
      </c>
      <c r="B122" t="s">
        <v>2139</v>
      </c>
      <c r="C122">
        <v>189.24372490999994</v>
      </c>
      <c r="D122">
        <v>255</v>
      </c>
    </row>
    <row r="123" spans="1:4" x14ac:dyDescent="0.25">
      <c r="A123" t="s">
        <v>2406</v>
      </c>
      <c r="B123" t="s">
        <v>2140</v>
      </c>
      <c r="C123">
        <v>129.27129818000003</v>
      </c>
      <c r="D123">
        <v>172</v>
      </c>
    </row>
    <row r="124" spans="1:4" x14ac:dyDescent="0.25">
      <c r="A124" t="s">
        <v>2406</v>
      </c>
      <c r="B124" t="s">
        <v>2141</v>
      </c>
      <c r="C124">
        <v>10.802735729999998</v>
      </c>
      <c r="D124">
        <v>18</v>
      </c>
    </row>
    <row r="125" spans="1:4" x14ac:dyDescent="0.25">
      <c r="A125" t="s">
        <v>2406</v>
      </c>
      <c r="B125" t="s">
        <v>2146</v>
      </c>
      <c r="C125">
        <v>2940.1661459999991</v>
      </c>
      <c r="D125">
        <v>87</v>
      </c>
    </row>
    <row r="126" spans="1:4" x14ac:dyDescent="0.25">
      <c r="A126" t="s">
        <v>2406</v>
      </c>
      <c r="B126" t="s">
        <v>2130</v>
      </c>
      <c r="C126">
        <v>1.4384483699999999</v>
      </c>
      <c r="D126">
        <v>7</v>
      </c>
    </row>
    <row r="127" spans="1:4" x14ac:dyDescent="0.25">
      <c r="A127" t="s">
        <v>2406</v>
      </c>
      <c r="B127" t="s">
        <v>2131</v>
      </c>
      <c r="C127">
        <v>58.632662129999993</v>
      </c>
      <c r="D127">
        <v>23</v>
      </c>
    </row>
    <row r="128" spans="1:4" x14ac:dyDescent="0.25">
      <c r="A128" t="s">
        <v>2406</v>
      </c>
      <c r="B128" t="s">
        <v>2132</v>
      </c>
      <c r="C128">
        <v>5.2659878499999992</v>
      </c>
      <c r="D128">
        <v>15</v>
      </c>
    </row>
    <row r="129" spans="1:4" x14ac:dyDescent="0.25">
      <c r="A129" t="s">
        <v>2406</v>
      </c>
      <c r="B129" t="s">
        <v>2133</v>
      </c>
      <c r="C129">
        <v>9.417518320000001</v>
      </c>
      <c r="D129">
        <v>14</v>
      </c>
    </row>
    <row r="130" spans="1:4" x14ac:dyDescent="0.25">
      <c r="A130" t="s">
        <v>2406</v>
      </c>
      <c r="B130" t="s">
        <v>2134</v>
      </c>
      <c r="C130">
        <v>1.1531328100000002</v>
      </c>
      <c r="D130">
        <v>6</v>
      </c>
    </row>
    <row r="131" spans="1:4" x14ac:dyDescent="0.25">
      <c r="A131" t="s">
        <v>2406</v>
      </c>
      <c r="B131" t="s">
        <v>2135</v>
      </c>
      <c r="C131">
        <v>0.53699356999999992</v>
      </c>
      <c r="D131">
        <v>4</v>
      </c>
    </row>
    <row r="132" spans="1:4" x14ac:dyDescent="0.25">
      <c r="A132" t="s">
        <v>2406</v>
      </c>
      <c r="B132" t="s">
        <v>2136</v>
      </c>
      <c r="C132">
        <v>6.393525219999999</v>
      </c>
      <c r="D132">
        <v>11</v>
      </c>
    </row>
    <row r="133" spans="1:4" x14ac:dyDescent="0.25">
      <c r="A133" t="s">
        <v>2406</v>
      </c>
      <c r="B133" t="s">
        <v>2137</v>
      </c>
      <c r="C133">
        <v>20.580407829999999</v>
      </c>
      <c r="D133">
        <v>11</v>
      </c>
    </row>
    <row r="134" spans="1:4" x14ac:dyDescent="0.25">
      <c r="A134" t="s">
        <v>2406</v>
      </c>
      <c r="B134" t="s">
        <v>2151</v>
      </c>
      <c r="C134">
        <v>1.17414324</v>
      </c>
      <c r="D134">
        <v>1</v>
      </c>
    </row>
    <row r="135" spans="1:4" x14ac:dyDescent="0.25">
      <c r="A135" t="s">
        <v>2406</v>
      </c>
      <c r="B135" t="s">
        <v>2160</v>
      </c>
      <c r="C135">
        <v>180.36127936000005</v>
      </c>
      <c r="D135">
        <v>120</v>
      </c>
    </row>
    <row r="136" spans="1:4" x14ac:dyDescent="0.25">
      <c r="A136" t="s">
        <v>2406</v>
      </c>
      <c r="B136" t="s">
        <v>2161</v>
      </c>
      <c r="C136">
        <v>189.24372490999994</v>
      </c>
      <c r="D136">
        <v>255</v>
      </c>
    </row>
    <row r="137" spans="1:4" x14ac:dyDescent="0.25">
      <c r="A137" t="s">
        <v>2406</v>
      </c>
      <c r="B137" t="s">
        <v>2162</v>
      </c>
      <c r="C137">
        <v>129.27129818000003</v>
      </c>
      <c r="D137">
        <v>172</v>
      </c>
    </row>
    <row r="138" spans="1:4" x14ac:dyDescent="0.25">
      <c r="A138" t="s">
        <v>2406</v>
      </c>
      <c r="B138" t="s">
        <v>2163</v>
      </c>
      <c r="C138">
        <v>10.802735729999998</v>
      </c>
      <c r="D138">
        <v>18</v>
      </c>
    </row>
    <row r="139" spans="1:4" x14ac:dyDescent="0.25">
      <c r="A139" t="s">
        <v>2406</v>
      </c>
      <c r="B139" t="s">
        <v>2168</v>
      </c>
      <c r="C139">
        <v>2940.1661459999991</v>
      </c>
      <c r="D139">
        <v>87</v>
      </c>
    </row>
    <row r="140" spans="1:4" x14ac:dyDescent="0.25">
      <c r="A140" t="s">
        <v>2406</v>
      </c>
      <c r="B140" t="s">
        <v>2152</v>
      </c>
      <c r="C140">
        <v>1.4384483699999999</v>
      </c>
      <c r="D140">
        <v>7</v>
      </c>
    </row>
    <row r="141" spans="1:4" x14ac:dyDescent="0.25">
      <c r="A141" t="s">
        <v>2406</v>
      </c>
      <c r="B141" t="s">
        <v>2153</v>
      </c>
      <c r="C141">
        <v>58.632662129999993</v>
      </c>
      <c r="D141">
        <v>23</v>
      </c>
    </row>
    <row r="142" spans="1:4" x14ac:dyDescent="0.25">
      <c r="A142" t="s">
        <v>2406</v>
      </c>
      <c r="B142" t="s">
        <v>2154</v>
      </c>
      <c r="C142">
        <v>5.2659878499999992</v>
      </c>
      <c r="D142">
        <v>15</v>
      </c>
    </row>
    <row r="143" spans="1:4" x14ac:dyDescent="0.25">
      <c r="A143" t="s">
        <v>2406</v>
      </c>
      <c r="B143" t="s">
        <v>2155</v>
      </c>
      <c r="C143">
        <v>9.417518320000001</v>
      </c>
      <c r="D143">
        <v>14</v>
      </c>
    </row>
    <row r="144" spans="1:4" x14ac:dyDescent="0.25">
      <c r="A144" t="s">
        <v>2406</v>
      </c>
      <c r="B144" t="s">
        <v>2156</v>
      </c>
      <c r="C144">
        <v>1.1531328100000002</v>
      </c>
      <c r="D144">
        <v>6</v>
      </c>
    </row>
    <row r="145" spans="1:4" x14ac:dyDescent="0.25">
      <c r="A145" t="s">
        <v>2406</v>
      </c>
      <c r="B145" t="s">
        <v>2157</v>
      </c>
      <c r="C145">
        <v>0.53699356999999992</v>
      </c>
      <c r="D145">
        <v>4</v>
      </c>
    </row>
    <row r="146" spans="1:4" x14ac:dyDescent="0.25">
      <c r="A146" t="s">
        <v>2406</v>
      </c>
      <c r="B146" t="s">
        <v>2158</v>
      </c>
      <c r="C146">
        <v>6.393525219999999</v>
      </c>
      <c r="D146">
        <v>11</v>
      </c>
    </row>
    <row r="147" spans="1:4" x14ac:dyDescent="0.25">
      <c r="A147" t="s">
        <v>2406</v>
      </c>
      <c r="B147" t="s">
        <v>2159</v>
      </c>
      <c r="C147">
        <v>20.580407829999999</v>
      </c>
      <c r="D147">
        <v>11</v>
      </c>
    </row>
    <row r="148" spans="1:4" x14ac:dyDescent="0.25">
      <c r="A148" t="s">
        <v>2406</v>
      </c>
      <c r="B148" t="s">
        <v>2173</v>
      </c>
      <c r="C148">
        <v>148.99948031000005</v>
      </c>
      <c r="D148">
        <v>269</v>
      </c>
    </row>
    <row r="149" spans="1:4" x14ac:dyDescent="0.25">
      <c r="A149" t="s">
        <v>2406</v>
      </c>
      <c r="B149" t="s">
        <v>2182</v>
      </c>
      <c r="C149">
        <v>20.125078720000001</v>
      </c>
      <c r="D149">
        <v>4</v>
      </c>
    </row>
    <row r="150" spans="1:4" x14ac:dyDescent="0.25">
      <c r="A150" t="s">
        <v>2406</v>
      </c>
      <c r="B150" t="s">
        <v>2183</v>
      </c>
      <c r="C150">
        <v>1.24567731</v>
      </c>
      <c r="D150">
        <v>2</v>
      </c>
    </row>
    <row r="151" spans="1:4" x14ac:dyDescent="0.25">
      <c r="A151" t="s">
        <v>2406</v>
      </c>
      <c r="B151" t="s">
        <v>2275</v>
      </c>
      <c r="C151">
        <v>2.7869042400000001</v>
      </c>
      <c r="D151">
        <v>1</v>
      </c>
    </row>
    <row r="152" spans="1:4" x14ac:dyDescent="0.25">
      <c r="A152" t="s">
        <v>2406</v>
      </c>
      <c r="B152" t="s">
        <v>2276</v>
      </c>
      <c r="C152">
        <v>2927.3421968099997</v>
      </c>
      <c r="D152">
        <v>15</v>
      </c>
    </row>
    <row r="153" spans="1:4" x14ac:dyDescent="0.25">
      <c r="A153" t="s">
        <v>2406</v>
      </c>
      <c r="B153" t="s">
        <v>2174</v>
      </c>
      <c r="C153">
        <v>35.409396669999985</v>
      </c>
      <c r="D153">
        <v>96</v>
      </c>
    </row>
    <row r="154" spans="1:4" x14ac:dyDescent="0.25">
      <c r="A154" t="s">
        <v>2406</v>
      </c>
      <c r="B154" t="s">
        <v>2175</v>
      </c>
      <c r="C154">
        <v>18.792972580000004</v>
      </c>
      <c r="D154">
        <v>61</v>
      </c>
    </row>
    <row r="155" spans="1:4" x14ac:dyDescent="0.25">
      <c r="A155" t="s">
        <v>2406</v>
      </c>
      <c r="B155" t="s">
        <v>2176</v>
      </c>
      <c r="C155">
        <v>106.53004543999998</v>
      </c>
      <c r="D155">
        <v>84</v>
      </c>
    </row>
    <row r="156" spans="1:4" x14ac:dyDescent="0.25">
      <c r="A156" t="s">
        <v>2406</v>
      </c>
      <c r="B156" t="s">
        <v>2177</v>
      </c>
      <c r="C156">
        <v>100.22379017999998</v>
      </c>
      <c r="D156">
        <v>101</v>
      </c>
    </row>
    <row r="157" spans="1:4" x14ac:dyDescent="0.25">
      <c r="A157" t="s">
        <v>2406</v>
      </c>
      <c r="B157" t="s">
        <v>2178</v>
      </c>
      <c r="C157">
        <v>28.010411999999999</v>
      </c>
      <c r="D157">
        <v>52</v>
      </c>
    </row>
    <row r="158" spans="1:4" x14ac:dyDescent="0.25">
      <c r="A158" t="s">
        <v>2406</v>
      </c>
      <c r="B158" t="s">
        <v>2179</v>
      </c>
      <c r="C158">
        <v>67.841812340000004</v>
      </c>
      <c r="D158">
        <v>24</v>
      </c>
    </row>
    <row r="159" spans="1:4" x14ac:dyDescent="0.25">
      <c r="A159" t="s">
        <v>2406</v>
      </c>
      <c r="B159" t="s">
        <v>2180</v>
      </c>
      <c r="C159">
        <v>94.277741509999984</v>
      </c>
      <c r="D159">
        <v>26</v>
      </c>
    </row>
    <row r="160" spans="1:4" x14ac:dyDescent="0.25">
      <c r="A160" t="s">
        <v>2406</v>
      </c>
      <c r="B160" t="s">
        <v>2181</v>
      </c>
      <c r="C160">
        <v>2.8524954100000004</v>
      </c>
      <c r="D160">
        <v>9</v>
      </c>
    </row>
    <row r="161" spans="1:5" x14ac:dyDescent="0.25">
      <c r="A161" t="s">
        <v>2406</v>
      </c>
      <c r="B161" t="s">
        <v>2185</v>
      </c>
      <c r="C161">
        <v>3.9610474800000004</v>
      </c>
      <c r="D161">
        <v>2</v>
      </c>
    </row>
    <row r="162" spans="1:5" x14ac:dyDescent="0.25">
      <c r="A162" t="s">
        <v>2406</v>
      </c>
      <c r="B162" t="s">
        <v>2186</v>
      </c>
      <c r="C162">
        <v>3550.4769560400005</v>
      </c>
      <c r="D162">
        <v>742</v>
      </c>
    </row>
    <row r="163" spans="1:5" x14ac:dyDescent="0.25">
      <c r="A163" t="s">
        <v>2406</v>
      </c>
      <c r="B163" t="s">
        <v>2192</v>
      </c>
      <c r="D163">
        <v>44.02309697859171</v>
      </c>
    </row>
    <row r="164" spans="1:5" x14ac:dyDescent="0.25">
      <c r="A164" t="s">
        <v>2406</v>
      </c>
      <c r="B164" t="s">
        <v>2204</v>
      </c>
      <c r="D164">
        <v>373.97781707048364</v>
      </c>
    </row>
    <row r="165" spans="1:5" x14ac:dyDescent="0.25">
      <c r="A165" t="s">
        <v>2406</v>
      </c>
      <c r="B165" t="s">
        <v>2193</v>
      </c>
      <c r="D165">
        <v>364.8688525061437</v>
      </c>
    </row>
    <row r="166" spans="1:5" x14ac:dyDescent="0.25">
      <c r="A166" t="s">
        <v>2406</v>
      </c>
      <c r="B166" t="s">
        <v>2194</v>
      </c>
      <c r="D166">
        <v>12.558196312215518</v>
      </c>
    </row>
    <row r="167" spans="1:5" x14ac:dyDescent="0.25">
      <c r="A167" t="s">
        <v>2406</v>
      </c>
      <c r="B167" t="s">
        <v>2196</v>
      </c>
      <c r="D167">
        <v>31274.305262190668</v>
      </c>
    </row>
    <row r="168" spans="1:5" x14ac:dyDescent="0.25">
      <c r="A168" t="s">
        <v>2406</v>
      </c>
      <c r="B168" t="s">
        <v>2197</v>
      </c>
      <c r="D168">
        <v>2298.8177769993413</v>
      </c>
    </row>
    <row r="169" spans="1:5" x14ac:dyDescent="0.25">
      <c r="A169" t="s">
        <v>2406</v>
      </c>
      <c r="B169" t="s">
        <v>2198</v>
      </c>
      <c r="D169">
        <v>0.88874161142744001</v>
      </c>
    </row>
    <row r="170" spans="1:5" x14ac:dyDescent="0.25">
      <c r="A170" t="s">
        <v>2406</v>
      </c>
      <c r="B170" t="s">
        <v>2200</v>
      </c>
      <c r="D170">
        <v>348.41498607588755</v>
      </c>
    </row>
    <row r="171" spans="1:5" x14ac:dyDescent="0.25">
      <c r="A171" t="s">
        <v>2406</v>
      </c>
      <c r="B171" t="s">
        <v>611</v>
      </c>
      <c r="C171">
        <v>1.1768391299132297E-2</v>
      </c>
      <c r="D171">
        <v>3.2937687444276509E-3</v>
      </c>
      <c r="E171">
        <v>8.4188803575743695E-3</v>
      </c>
    </row>
    <row r="172" spans="1:5" x14ac:dyDescent="0.25">
      <c r="A172" t="s">
        <v>2406</v>
      </c>
      <c r="B172" t="s">
        <v>612</v>
      </c>
      <c r="C172">
        <v>0.6581777065216784</v>
      </c>
      <c r="D172">
        <v>6.301642601113934E-2</v>
      </c>
      <c r="E172">
        <v>0.42294608314336096</v>
      </c>
    </row>
    <row r="173" spans="1:5" x14ac:dyDescent="0.25">
      <c r="A173" t="s">
        <v>2406</v>
      </c>
      <c r="B173" t="s">
        <v>613</v>
      </c>
      <c r="C173">
        <v>0.13378065335744505</v>
      </c>
      <c r="D173">
        <v>0.91753526123687512</v>
      </c>
      <c r="E173">
        <v>0.44355192843697411</v>
      </c>
    </row>
    <row r="174" spans="1:5" x14ac:dyDescent="0.25">
      <c r="A174" t="s">
        <v>2406</v>
      </c>
      <c r="B174" t="s">
        <v>745</v>
      </c>
      <c r="C174">
        <v>4.7823670972987259E-2</v>
      </c>
    </row>
    <row r="175" spans="1:5" x14ac:dyDescent="0.25">
      <c r="A175" t="s">
        <v>2406</v>
      </c>
      <c r="B175" t="s">
        <v>752</v>
      </c>
      <c r="C175">
        <v>0.13591441942469568</v>
      </c>
    </row>
    <row r="176" spans="1:5" x14ac:dyDescent="0.25">
      <c r="A176" t="s">
        <v>2406</v>
      </c>
      <c r="B176" t="s">
        <v>2049</v>
      </c>
      <c r="C176">
        <v>1.3122691529239814E-2</v>
      </c>
    </row>
    <row r="177" spans="1:5" x14ac:dyDescent="0.25">
      <c r="A177" t="s">
        <v>2411</v>
      </c>
      <c r="B177" t="s">
        <v>449</v>
      </c>
      <c r="C177">
        <v>523652.77007145376</v>
      </c>
    </row>
    <row r="178" spans="1:5" x14ac:dyDescent="0.25">
      <c r="A178" t="s">
        <v>2411</v>
      </c>
      <c r="B178" t="s">
        <v>451</v>
      </c>
      <c r="C178">
        <v>35906.312513039884</v>
      </c>
    </row>
    <row r="179" spans="1:5" x14ac:dyDescent="0.25">
      <c r="A179" t="s">
        <v>2411</v>
      </c>
      <c r="B179" t="s">
        <v>471</v>
      </c>
      <c r="C179">
        <v>378230</v>
      </c>
      <c r="D179">
        <v>5658</v>
      </c>
    </row>
    <row r="180" spans="1:5" x14ac:dyDescent="0.25">
      <c r="A180" t="s">
        <v>2411</v>
      </c>
      <c r="B180" t="s">
        <v>482</v>
      </c>
      <c r="C180">
        <v>6.0520674110776827E-3</v>
      </c>
      <c r="D180">
        <v>9.6068898579804676E-2</v>
      </c>
      <c r="E180">
        <v>7.2569009087379748E-3</v>
      </c>
    </row>
    <row r="181" spans="1:5" x14ac:dyDescent="0.25">
      <c r="A181" t="s">
        <v>2411</v>
      </c>
      <c r="B181" t="s">
        <v>508</v>
      </c>
    </row>
    <row r="182" spans="1:5" x14ac:dyDescent="0.25">
      <c r="A182" t="s">
        <v>2411</v>
      </c>
      <c r="B182" t="s">
        <v>510</v>
      </c>
      <c r="C182">
        <v>3.6287828664416491E-7</v>
      </c>
      <c r="E182">
        <v>3.395927720846289E-7</v>
      </c>
    </row>
    <row r="183" spans="1:5" x14ac:dyDescent="0.25">
      <c r="A183" t="s">
        <v>2411</v>
      </c>
      <c r="B183" t="s">
        <v>512</v>
      </c>
    </row>
    <row r="184" spans="1:5" x14ac:dyDescent="0.25">
      <c r="A184" t="s">
        <v>2411</v>
      </c>
      <c r="B184" t="s">
        <v>541</v>
      </c>
      <c r="C184">
        <v>1.0823009891128153E-5</v>
      </c>
      <c r="E184">
        <v>1.012850883203063E-5</v>
      </c>
    </row>
    <row r="185" spans="1:5" x14ac:dyDescent="0.25">
      <c r="A185" t="s">
        <v>2411</v>
      </c>
      <c r="B185" t="s">
        <v>543</v>
      </c>
    </row>
    <row r="186" spans="1:5" x14ac:dyDescent="0.25">
      <c r="A186" t="s">
        <v>2411</v>
      </c>
      <c r="B186" t="s">
        <v>552</v>
      </c>
    </row>
    <row r="187" spans="1:5" x14ac:dyDescent="0.25">
      <c r="A187" t="s">
        <v>2411</v>
      </c>
      <c r="B187" t="s">
        <v>504</v>
      </c>
      <c r="C187">
        <v>0.99998881411182217</v>
      </c>
      <c r="D187">
        <v>1</v>
      </c>
      <c r="E187">
        <v>0.9999895318983959</v>
      </c>
    </row>
    <row r="188" spans="1:5" x14ac:dyDescent="0.25">
      <c r="A188" t="s">
        <v>2411</v>
      </c>
      <c r="B188" t="s">
        <v>572</v>
      </c>
      <c r="C188">
        <v>0.30681432885561138</v>
      </c>
      <c r="D188">
        <v>0.25088712718323414</v>
      </c>
      <c r="E188">
        <v>0.30322550210726856</v>
      </c>
    </row>
    <row r="189" spans="1:5" x14ac:dyDescent="0.25">
      <c r="A189" t="s">
        <v>2411</v>
      </c>
      <c r="B189" t="s">
        <v>574</v>
      </c>
      <c r="C189">
        <v>0.14166335404160096</v>
      </c>
      <c r="D189">
        <v>0.12294398902830274</v>
      </c>
      <c r="E189">
        <v>0.14046213967966559</v>
      </c>
    </row>
    <row r="190" spans="1:5" x14ac:dyDescent="0.25">
      <c r="A190" t="s">
        <v>2411</v>
      </c>
      <c r="B190" t="s">
        <v>575</v>
      </c>
      <c r="C190">
        <v>0.114038120671976</v>
      </c>
      <c r="D190">
        <v>0.13954366384546871</v>
      </c>
      <c r="E190">
        <v>0.11567480144331614</v>
      </c>
    </row>
    <row r="191" spans="1:5" x14ac:dyDescent="0.25">
      <c r="A191" t="s">
        <v>2411</v>
      </c>
      <c r="B191" t="s">
        <v>576</v>
      </c>
      <c r="C191">
        <v>0.23710078560301243</v>
      </c>
      <c r="D191">
        <v>0.27884729964720872</v>
      </c>
      <c r="E191">
        <v>0.23977964314946246</v>
      </c>
    </row>
    <row r="192" spans="1:5" x14ac:dyDescent="0.25">
      <c r="A192" t="s">
        <v>2411</v>
      </c>
      <c r="B192" t="s">
        <v>577</v>
      </c>
      <c r="C192">
        <v>0.20038341082779929</v>
      </c>
      <c r="D192">
        <v>0.20777792029578579</v>
      </c>
      <c r="E192">
        <v>0.20085791362028732</v>
      </c>
    </row>
    <row r="193" spans="1:5" x14ac:dyDescent="0.25">
      <c r="A193" t="s">
        <v>2411</v>
      </c>
      <c r="B193" t="s">
        <v>605</v>
      </c>
      <c r="C193">
        <v>0.9981930608890679</v>
      </c>
      <c r="D193">
        <v>0.99804066889479526</v>
      </c>
      <c r="E193">
        <v>0.99818328205651718</v>
      </c>
    </row>
    <row r="194" spans="1:5" x14ac:dyDescent="0.25">
      <c r="A194" t="s">
        <v>2411</v>
      </c>
      <c r="B194" t="s">
        <v>617</v>
      </c>
      <c r="C194">
        <v>0.28048897656702093</v>
      </c>
      <c r="D194">
        <v>0.20770444525824039</v>
      </c>
      <c r="E194">
        <v>0.27581847043348218</v>
      </c>
    </row>
    <row r="195" spans="1:5" x14ac:dyDescent="0.25">
      <c r="A195" t="s">
        <v>2411</v>
      </c>
      <c r="B195" t="s">
        <v>619</v>
      </c>
      <c r="C195">
        <v>0.71951102343297912</v>
      </c>
      <c r="D195">
        <v>0.79229555474175972</v>
      </c>
      <c r="E195">
        <v>0.72418152956651793</v>
      </c>
    </row>
    <row r="196" spans="1:5" x14ac:dyDescent="0.25">
      <c r="A196" t="s">
        <v>2411</v>
      </c>
      <c r="B196" t="s">
        <v>629</v>
      </c>
      <c r="C196">
        <v>0.14983745501520626</v>
      </c>
      <c r="D196">
        <v>0.11706602713223348</v>
      </c>
      <c r="E196">
        <v>0.14773454726571608</v>
      </c>
    </row>
    <row r="197" spans="1:5" x14ac:dyDescent="0.25">
      <c r="A197" t="s">
        <v>2411</v>
      </c>
      <c r="B197" t="s">
        <v>631</v>
      </c>
      <c r="C197">
        <v>4.6289694806144789E-2</v>
      </c>
      <c r="D197">
        <v>3.9985155129995426E-2</v>
      </c>
      <c r="E197">
        <v>4.5885139185642479E-2</v>
      </c>
    </row>
    <row r="198" spans="1:5" x14ac:dyDescent="0.25">
      <c r="A198" t="s">
        <v>2411</v>
      </c>
      <c r="B198" t="s">
        <v>633</v>
      </c>
      <c r="C198">
        <v>4.8623124787433816E-2</v>
      </c>
      <c r="D198">
        <v>8.3645900194269693E-2</v>
      </c>
      <c r="E198">
        <v>5.0870499118350808E-2</v>
      </c>
    </row>
    <row r="199" spans="1:5" x14ac:dyDescent="0.25">
      <c r="A199" t="s">
        <v>2411</v>
      </c>
      <c r="B199" t="s">
        <v>635</v>
      </c>
      <c r="C199">
        <v>0.12315084891637321</v>
      </c>
      <c r="D199">
        <v>0.14880049707693138</v>
      </c>
      <c r="E199">
        <v>0.12479675961886537</v>
      </c>
    </row>
    <row r="200" spans="1:5" x14ac:dyDescent="0.25">
      <c r="A200" t="s">
        <v>2411</v>
      </c>
      <c r="B200" t="s">
        <v>637</v>
      </c>
      <c r="C200">
        <v>0.63209887647484198</v>
      </c>
      <c r="D200">
        <v>0.61050242046657011</v>
      </c>
      <c r="E200">
        <v>0.63071305481142537</v>
      </c>
    </row>
    <row r="201" spans="1:5" x14ac:dyDescent="0.25">
      <c r="A201" t="s">
        <v>2411</v>
      </c>
      <c r="B201" t="s">
        <v>644</v>
      </c>
      <c r="C201">
        <v>5.3047942953132017E-4</v>
      </c>
      <c r="D201">
        <v>2.4696108426003517E-4</v>
      </c>
      <c r="E201">
        <v>5.1228635819116632E-4</v>
      </c>
    </row>
    <row r="202" spans="1:5" x14ac:dyDescent="0.25">
      <c r="A202" t="s">
        <v>2411</v>
      </c>
      <c r="B202" t="s">
        <v>656</v>
      </c>
      <c r="C202">
        <v>294978.52674544975</v>
      </c>
      <c r="D202">
        <v>313785</v>
      </c>
    </row>
    <row r="203" spans="1:5" x14ac:dyDescent="0.25">
      <c r="A203" t="s">
        <v>2411</v>
      </c>
      <c r="B203" t="s">
        <v>657</v>
      </c>
      <c r="C203">
        <v>163161.93812723167</v>
      </c>
      <c r="D203">
        <v>59273</v>
      </c>
    </row>
    <row r="204" spans="1:5" x14ac:dyDescent="0.25">
      <c r="A204" t="s">
        <v>2411</v>
      </c>
      <c r="B204" t="s">
        <v>658</v>
      </c>
      <c r="C204">
        <v>36645.675247619976</v>
      </c>
      <c r="D204">
        <v>4557</v>
      </c>
    </row>
    <row r="205" spans="1:5" x14ac:dyDescent="0.25">
      <c r="A205" t="s">
        <v>2411</v>
      </c>
      <c r="B205" t="s">
        <v>659</v>
      </c>
      <c r="C205">
        <v>13981.839590249998</v>
      </c>
      <c r="D205">
        <v>461</v>
      </c>
    </row>
    <row r="206" spans="1:5" x14ac:dyDescent="0.25">
      <c r="A206" t="s">
        <v>2411</v>
      </c>
      <c r="B206" t="s">
        <v>660</v>
      </c>
      <c r="C206">
        <v>7942.7843582300011</v>
      </c>
      <c r="D206">
        <v>117</v>
      </c>
    </row>
    <row r="207" spans="1:5" x14ac:dyDescent="0.25">
      <c r="A207" t="s">
        <v>2411</v>
      </c>
      <c r="B207" t="s">
        <v>661</v>
      </c>
      <c r="C207">
        <v>6942.0060026899991</v>
      </c>
      <c r="D207">
        <v>37</v>
      </c>
    </row>
    <row r="208" spans="1:5" x14ac:dyDescent="0.25">
      <c r="A208" t="s">
        <v>2411</v>
      </c>
      <c r="B208" t="s">
        <v>718</v>
      </c>
      <c r="C208">
        <v>0.57383842409010699</v>
      </c>
    </row>
    <row r="209" spans="1:4" x14ac:dyDescent="0.25">
      <c r="A209" t="s">
        <v>2411</v>
      </c>
      <c r="B209" t="s">
        <v>719</v>
      </c>
      <c r="C209">
        <v>359060.30540133064</v>
      </c>
    </row>
    <row r="210" spans="1:4" x14ac:dyDescent="0.25">
      <c r="A210" t="s">
        <v>2411</v>
      </c>
      <c r="B210" t="s">
        <v>720</v>
      </c>
      <c r="C210">
        <v>60993.302054152038</v>
      </c>
    </row>
    <row r="211" spans="1:4" x14ac:dyDescent="0.25">
      <c r="A211" t="s">
        <v>2411</v>
      </c>
      <c r="B211" t="s">
        <v>721</v>
      </c>
      <c r="C211">
        <v>47297.416889347478</v>
      </c>
    </row>
    <row r="212" spans="1:4" x14ac:dyDescent="0.25">
      <c r="A212" t="s">
        <v>2411</v>
      </c>
      <c r="B212" t="s">
        <v>722</v>
      </c>
      <c r="C212">
        <v>29621.426454404314</v>
      </c>
    </row>
    <row r="213" spans="1:4" x14ac:dyDescent="0.25">
      <c r="A213" t="s">
        <v>2411</v>
      </c>
      <c r="B213" t="s">
        <v>723</v>
      </c>
      <c r="C213">
        <v>15121.766786952348</v>
      </c>
    </row>
    <row r="214" spans="1:4" x14ac:dyDescent="0.25">
      <c r="A214" t="s">
        <v>2411</v>
      </c>
      <c r="B214" t="s">
        <v>724</v>
      </c>
      <c r="C214">
        <v>4254.4110097665571</v>
      </c>
    </row>
    <row r="215" spans="1:4" x14ac:dyDescent="0.25">
      <c r="A215" t="s">
        <v>2411</v>
      </c>
      <c r="B215" t="s">
        <v>725</v>
      </c>
      <c r="C215">
        <v>2108.7667452551359</v>
      </c>
    </row>
    <row r="216" spans="1:4" x14ac:dyDescent="0.25">
      <c r="A216" t="s">
        <v>2411</v>
      </c>
      <c r="B216" t="s">
        <v>726</v>
      </c>
      <c r="C216">
        <v>5185.1097347483155</v>
      </c>
    </row>
    <row r="217" spans="1:4" x14ac:dyDescent="0.25">
      <c r="A217" t="s">
        <v>2411</v>
      </c>
      <c r="B217" t="s">
        <v>738</v>
      </c>
      <c r="C217">
        <v>0.8280005445767632</v>
      </c>
    </row>
    <row r="218" spans="1:4" x14ac:dyDescent="0.25">
      <c r="A218" t="s">
        <v>2411</v>
      </c>
      <c r="B218" t="s">
        <v>740</v>
      </c>
      <c r="C218">
        <v>4.2374840509316961E-2</v>
      </c>
    </row>
    <row r="219" spans="1:4" x14ac:dyDescent="0.25">
      <c r="A219" t="s">
        <v>2411</v>
      </c>
      <c r="B219" t="s">
        <v>744</v>
      </c>
      <c r="C219">
        <v>3.8185301776120402E-2</v>
      </c>
    </row>
    <row r="220" spans="1:4" x14ac:dyDescent="0.25">
      <c r="A220" t="s">
        <v>2411</v>
      </c>
      <c r="B220" t="s">
        <v>1596</v>
      </c>
      <c r="C220">
        <v>45575.085579970219</v>
      </c>
      <c r="D220">
        <v>18498</v>
      </c>
    </row>
    <row r="221" spans="1:4" x14ac:dyDescent="0.25">
      <c r="A221" t="s">
        <v>2411</v>
      </c>
      <c r="B221" t="s">
        <v>1605</v>
      </c>
      <c r="C221">
        <v>44774.495713749784</v>
      </c>
      <c r="D221">
        <v>35870</v>
      </c>
    </row>
    <row r="222" spans="1:4" x14ac:dyDescent="0.25">
      <c r="A222" t="s">
        <v>2411</v>
      </c>
      <c r="B222" t="s">
        <v>1606</v>
      </c>
      <c r="C222">
        <v>81012.805355809687</v>
      </c>
      <c r="D222">
        <v>76884</v>
      </c>
    </row>
    <row r="223" spans="1:4" x14ac:dyDescent="0.25">
      <c r="A223" t="s">
        <v>2411</v>
      </c>
      <c r="B223" t="s">
        <v>1607</v>
      </c>
      <c r="C223">
        <v>13987.427801409949</v>
      </c>
      <c r="D223">
        <v>16327</v>
      </c>
    </row>
    <row r="224" spans="1:4" x14ac:dyDescent="0.25">
      <c r="A224" t="s">
        <v>2411</v>
      </c>
      <c r="B224" t="s">
        <v>1608</v>
      </c>
      <c r="C224">
        <v>637.38151743999981</v>
      </c>
      <c r="D224">
        <v>630</v>
      </c>
    </row>
    <row r="225" spans="1:4" x14ac:dyDescent="0.25">
      <c r="A225" t="s">
        <v>2411</v>
      </c>
      <c r="B225" t="s">
        <v>1609</v>
      </c>
      <c r="C225">
        <v>1.21277908</v>
      </c>
      <c r="D225">
        <v>2</v>
      </c>
    </row>
    <row r="226" spans="1:4" x14ac:dyDescent="0.25">
      <c r="A226" t="s">
        <v>2411</v>
      </c>
      <c r="B226" t="s">
        <v>1613</v>
      </c>
      <c r="C226">
        <v>30139.719167460011</v>
      </c>
      <c r="D226">
        <v>29507</v>
      </c>
    </row>
    <row r="227" spans="1:4" x14ac:dyDescent="0.25">
      <c r="A227" t="s">
        <v>2411</v>
      </c>
      <c r="B227" t="s">
        <v>1597</v>
      </c>
      <c r="C227">
        <v>26373.313543690052</v>
      </c>
      <c r="D227">
        <v>13326</v>
      </c>
    </row>
    <row r="228" spans="1:4" x14ac:dyDescent="0.25">
      <c r="A228" t="s">
        <v>2411</v>
      </c>
      <c r="B228" t="s">
        <v>1598</v>
      </c>
      <c r="C228">
        <v>114446.97181487011</v>
      </c>
      <c r="D228">
        <v>63341</v>
      </c>
    </row>
    <row r="229" spans="1:4" x14ac:dyDescent="0.25">
      <c r="A229" t="s">
        <v>2411</v>
      </c>
      <c r="B229" t="s">
        <v>1599</v>
      </c>
      <c r="C229">
        <v>96391.006970310016</v>
      </c>
      <c r="D229">
        <v>61017</v>
      </c>
    </row>
    <row r="230" spans="1:4" x14ac:dyDescent="0.25">
      <c r="A230" t="s">
        <v>2411</v>
      </c>
      <c r="B230" t="s">
        <v>1600</v>
      </c>
      <c r="C230">
        <v>33509.867375469999</v>
      </c>
      <c r="D230">
        <v>23909</v>
      </c>
    </row>
    <row r="231" spans="1:4" x14ac:dyDescent="0.25">
      <c r="A231" t="s">
        <v>2411</v>
      </c>
      <c r="B231" t="s">
        <v>1601</v>
      </c>
      <c r="C231">
        <v>13170.325593509971</v>
      </c>
      <c r="D231">
        <v>10139</v>
      </c>
    </row>
    <row r="232" spans="1:4" x14ac:dyDescent="0.25">
      <c r="A232" t="s">
        <v>2411</v>
      </c>
      <c r="B232" t="s">
        <v>1602</v>
      </c>
      <c r="C232">
        <v>5527.9803446100159</v>
      </c>
      <c r="D232">
        <v>5065</v>
      </c>
    </row>
    <row r="233" spans="1:4" x14ac:dyDescent="0.25">
      <c r="A233" t="s">
        <v>2411</v>
      </c>
      <c r="B233" t="s">
        <v>1603</v>
      </c>
      <c r="C233">
        <v>10546.99035794002</v>
      </c>
      <c r="D233">
        <v>3946</v>
      </c>
    </row>
    <row r="234" spans="1:4" x14ac:dyDescent="0.25">
      <c r="A234" t="s">
        <v>2411</v>
      </c>
      <c r="B234" t="s">
        <v>1604</v>
      </c>
      <c r="C234">
        <v>7558.1861561400083</v>
      </c>
      <c r="D234">
        <v>4760</v>
      </c>
    </row>
    <row r="235" spans="1:4" x14ac:dyDescent="0.25">
      <c r="A235" t="s">
        <v>2411</v>
      </c>
      <c r="B235" t="s">
        <v>1618</v>
      </c>
      <c r="C235">
        <v>45575.085579970219</v>
      </c>
      <c r="D235">
        <v>18498</v>
      </c>
    </row>
    <row r="236" spans="1:4" x14ac:dyDescent="0.25">
      <c r="A236" t="s">
        <v>2411</v>
      </c>
      <c r="B236" t="s">
        <v>1627</v>
      </c>
      <c r="C236">
        <v>44774.495713749784</v>
      </c>
      <c r="D236">
        <v>35870</v>
      </c>
    </row>
    <row r="237" spans="1:4" x14ac:dyDescent="0.25">
      <c r="A237" t="s">
        <v>2411</v>
      </c>
      <c r="B237" t="s">
        <v>1702</v>
      </c>
      <c r="C237">
        <v>81012.805355809687</v>
      </c>
      <c r="D237">
        <v>76884</v>
      </c>
    </row>
    <row r="238" spans="1:4" x14ac:dyDescent="0.25">
      <c r="A238" t="s">
        <v>2411</v>
      </c>
      <c r="B238" t="s">
        <v>1735</v>
      </c>
      <c r="C238">
        <v>13987.427801409949</v>
      </c>
      <c r="D238">
        <v>16327</v>
      </c>
    </row>
    <row r="239" spans="1:4" x14ac:dyDescent="0.25">
      <c r="A239" t="s">
        <v>2411</v>
      </c>
      <c r="B239" t="s">
        <v>1736</v>
      </c>
      <c r="C239">
        <v>637.38151743999981</v>
      </c>
      <c r="D239">
        <v>630</v>
      </c>
    </row>
    <row r="240" spans="1:4" x14ac:dyDescent="0.25">
      <c r="A240" t="s">
        <v>2411</v>
      </c>
      <c r="B240" t="s">
        <v>1737</v>
      </c>
      <c r="C240">
        <v>1.21277908</v>
      </c>
      <c r="D240">
        <v>2</v>
      </c>
    </row>
    <row r="241" spans="1:4" x14ac:dyDescent="0.25">
      <c r="A241" t="s">
        <v>2411</v>
      </c>
      <c r="B241" t="s">
        <v>1741</v>
      </c>
      <c r="C241">
        <v>30139.719167460011</v>
      </c>
      <c r="D241">
        <v>29507</v>
      </c>
    </row>
    <row r="242" spans="1:4" x14ac:dyDescent="0.25">
      <c r="A242" t="s">
        <v>2411</v>
      </c>
      <c r="B242" t="s">
        <v>1619</v>
      </c>
      <c r="C242">
        <v>26373.313543690052</v>
      </c>
      <c r="D242">
        <v>13326</v>
      </c>
    </row>
    <row r="243" spans="1:4" x14ac:dyDescent="0.25">
      <c r="A243" t="s">
        <v>2411</v>
      </c>
      <c r="B243" t="s">
        <v>1620</v>
      </c>
      <c r="C243">
        <v>114446.97181487011</v>
      </c>
      <c r="D243">
        <v>63341</v>
      </c>
    </row>
    <row r="244" spans="1:4" x14ac:dyDescent="0.25">
      <c r="A244" t="s">
        <v>2411</v>
      </c>
      <c r="B244" t="s">
        <v>1621</v>
      </c>
      <c r="C244">
        <v>96391.006970310016</v>
      </c>
      <c r="D244">
        <v>61017</v>
      </c>
    </row>
    <row r="245" spans="1:4" x14ac:dyDescent="0.25">
      <c r="A245" t="s">
        <v>2411</v>
      </c>
      <c r="B245" t="s">
        <v>1622</v>
      </c>
      <c r="C245">
        <v>33509.867375469999</v>
      </c>
      <c r="D245">
        <v>23909</v>
      </c>
    </row>
    <row r="246" spans="1:4" x14ac:dyDescent="0.25">
      <c r="A246" t="s">
        <v>2411</v>
      </c>
      <c r="B246" t="s">
        <v>1623</v>
      </c>
      <c r="C246">
        <v>13170.325593509971</v>
      </c>
      <c r="D246">
        <v>10139</v>
      </c>
    </row>
    <row r="247" spans="1:4" x14ac:dyDescent="0.25">
      <c r="A247" t="s">
        <v>2411</v>
      </c>
      <c r="B247" t="s">
        <v>1624</v>
      </c>
      <c r="C247">
        <v>5527.9803446100159</v>
      </c>
      <c r="D247">
        <v>5065</v>
      </c>
    </row>
    <row r="248" spans="1:4" x14ac:dyDescent="0.25">
      <c r="A248" t="s">
        <v>2411</v>
      </c>
      <c r="B248" t="s">
        <v>1625</v>
      </c>
      <c r="C248">
        <v>10546.99035794002</v>
      </c>
      <c r="D248">
        <v>3946</v>
      </c>
    </row>
    <row r="249" spans="1:4" x14ac:dyDescent="0.25">
      <c r="A249" t="s">
        <v>2411</v>
      </c>
      <c r="B249" t="s">
        <v>1626</v>
      </c>
      <c r="C249">
        <v>7558.1861561400083</v>
      </c>
      <c r="D249">
        <v>4760</v>
      </c>
    </row>
    <row r="250" spans="1:4" x14ac:dyDescent="0.25">
      <c r="A250" t="s">
        <v>2411</v>
      </c>
      <c r="B250" t="s">
        <v>1745</v>
      </c>
      <c r="C250">
        <v>79537.016279679839</v>
      </c>
      <c r="D250">
        <v>54986</v>
      </c>
    </row>
    <row r="251" spans="1:4" x14ac:dyDescent="0.25">
      <c r="A251" t="s">
        <v>2411</v>
      </c>
      <c r="B251" t="s">
        <v>1754</v>
      </c>
      <c r="C251">
        <v>11509.351573210002</v>
      </c>
      <c r="D251">
        <v>6140</v>
      </c>
    </row>
    <row r="252" spans="1:4" x14ac:dyDescent="0.25">
      <c r="A252" t="s">
        <v>2411</v>
      </c>
      <c r="B252" t="s">
        <v>1755</v>
      </c>
      <c r="C252">
        <v>22327.611885870047</v>
      </c>
      <c r="D252">
        <v>9755</v>
      </c>
    </row>
    <row r="253" spans="1:4" x14ac:dyDescent="0.25">
      <c r="A253" t="s">
        <v>2411</v>
      </c>
      <c r="B253" t="s">
        <v>2260</v>
      </c>
      <c r="C253">
        <v>21319.120662160003</v>
      </c>
      <c r="D253">
        <v>7296</v>
      </c>
    </row>
    <row r="254" spans="1:4" x14ac:dyDescent="0.25">
      <c r="A254" t="s">
        <v>2411</v>
      </c>
      <c r="B254" t="s">
        <v>2261</v>
      </c>
      <c r="C254">
        <v>1563.9736653400009</v>
      </c>
      <c r="D254">
        <v>189</v>
      </c>
    </row>
    <row r="255" spans="1:4" x14ac:dyDescent="0.25">
      <c r="A255" t="s">
        <v>2411</v>
      </c>
      <c r="B255" t="s">
        <v>1746</v>
      </c>
      <c r="C255">
        <v>74187.249687279109</v>
      </c>
      <c r="D255">
        <v>48667</v>
      </c>
    </row>
    <row r="256" spans="1:4" x14ac:dyDescent="0.25">
      <c r="A256" t="s">
        <v>2411</v>
      </c>
      <c r="B256" t="s">
        <v>1747</v>
      </c>
      <c r="C256">
        <v>54639.834278709553</v>
      </c>
      <c r="D256">
        <v>38482</v>
      </c>
    </row>
    <row r="257" spans="1:4" x14ac:dyDescent="0.25">
      <c r="A257" t="s">
        <v>2411</v>
      </c>
      <c r="B257" t="s">
        <v>1748</v>
      </c>
      <c r="C257">
        <v>81924.736274089795</v>
      </c>
      <c r="D257">
        <v>64404</v>
      </c>
    </row>
    <row r="258" spans="1:4" x14ac:dyDescent="0.25">
      <c r="A258" t="s">
        <v>2411</v>
      </c>
      <c r="B258" t="s">
        <v>1749</v>
      </c>
      <c r="C258">
        <v>91309.286483148899</v>
      </c>
      <c r="D258">
        <v>75463</v>
      </c>
    </row>
    <row r="259" spans="1:4" x14ac:dyDescent="0.25">
      <c r="A259" t="s">
        <v>2411</v>
      </c>
      <c r="B259" t="s">
        <v>1750</v>
      </c>
      <c r="C259">
        <v>29673.661909009992</v>
      </c>
      <c r="D259">
        <v>24061</v>
      </c>
    </row>
    <row r="260" spans="1:4" x14ac:dyDescent="0.25">
      <c r="A260" t="s">
        <v>2411</v>
      </c>
      <c r="B260" t="s">
        <v>1751</v>
      </c>
      <c r="C260">
        <v>17273.951347480055</v>
      </c>
      <c r="D260">
        <v>11266</v>
      </c>
    </row>
    <row r="261" spans="1:4" x14ac:dyDescent="0.25">
      <c r="A261" t="s">
        <v>2411</v>
      </c>
      <c r="B261" t="s">
        <v>1752</v>
      </c>
      <c r="C261">
        <v>15864.04596094</v>
      </c>
      <c r="D261">
        <v>9098</v>
      </c>
    </row>
    <row r="262" spans="1:4" x14ac:dyDescent="0.25">
      <c r="A262" t="s">
        <v>2411</v>
      </c>
      <c r="B262" t="s">
        <v>1753</v>
      </c>
      <c r="C262">
        <v>22522.93006454016</v>
      </c>
      <c r="D262">
        <v>13414</v>
      </c>
    </row>
    <row r="263" spans="1:4" x14ac:dyDescent="0.25">
      <c r="A263" t="s">
        <v>2411</v>
      </c>
      <c r="B263" t="s">
        <v>2067</v>
      </c>
      <c r="C263">
        <v>378584.11633666413</v>
      </c>
      <c r="D263">
        <v>302989</v>
      </c>
    </row>
    <row r="264" spans="1:4" x14ac:dyDescent="0.25">
      <c r="A264" t="s">
        <v>2411</v>
      </c>
      <c r="B264" t="s">
        <v>2068</v>
      </c>
      <c r="C264">
        <v>50309.893580769538</v>
      </c>
      <c r="D264">
        <v>33278</v>
      </c>
    </row>
    <row r="265" spans="1:4" x14ac:dyDescent="0.25">
      <c r="A265" t="s">
        <v>2411</v>
      </c>
      <c r="B265" t="s">
        <v>2070</v>
      </c>
      <c r="C265">
        <v>26817.872177530066</v>
      </c>
      <c r="D265">
        <v>17373</v>
      </c>
    </row>
    <row r="266" spans="1:4" x14ac:dyDescent="0.25">
      <c r="A266" t="s">
        <v>2411</v>
      </c>
      <c r="B266" t="s">
        <v>2071</v>
      </c>
      <c r="C266">
        <v>67878.288669119982</v>
      </c>
      <c r="D266">
        <v>9515</v>
      </c>
    </row>
    <row r="267" spans="1:4" x14ac:dyDescent="0.25">
      <c r="A267" t="s">
        <v>2411</v>
      </c>
      <c r="B267" t="s">
        <v>2072</v>
      </c>
      <c r="C267">
        <v>62.599307380000013</v>
      </c>
      <c r="D267">
        <v>107</v>
      </c>
    </row>
    <row r="268" spans="1:4" x14ac:dyDescent="0.25">
      <c r="A268" t="s">
        <v>2411</v>
      </c>
      <c r="B268" t="s">
        <v>2075</v>
      </c>
      <c r="C268">
        <v>31850.900255969951</v>
      </c>
      <c r="D268">
        <v>11654</v>
      </c>
    </row>
    <row r="269" spans="1:4" x14ac:dyDescent="0.25">
      <c r="A269" t="s">
        <v>2411</v>
      </c>
      <c r="B269" t="s">
        <v>2076</v>
      </c>
      <c r="C269">
        <v>491801.8698154845</v>
      </c>
      <c r="D269">
        <v>351567</v>
      </c>
    </row>
    <row r="270" spans="1:4" x14ac:dyDescent="0.25">
      <c r="A270" t="s">
        <v>2411</v>
      </c>
      <c r="B270" t="s">
        <v>2081</v>
      </c>
      <c r="D270">
        <v>286306.8054372294</v>
      </c>
    </row>
    <row r="271" spans="1:4" x14ac:dyDescent="0.25">
      <c r="A271" t="s">
        <v>2411</v>
      </c>
      <c r="B271" t="s">
        <v>2082</v>
      </c>
      <c r="D271">
        <v>9710.5671545652494</v>
      </c>
    </row>
    <row r="272" spans="1:4" x14ac:dyDescent="0.25">
      <c r="A272" t="s">
        <v>2411</v>
      </c>
      <c r="B272" t="s">
        <v>2084</v>
      </c>
      <c r="D272">
        <v>8287.4254561829348</v>
      </c>
    </row>
    <row r="273" spans="1:4" x14ac:dyDescent="0.25">
      <c r="A273" t="s">
        <v>2411</v>
      </c>
      <c r="B273" t="s">
        <v>2085</v>
      </c>
      <c r="D273">
        <v>26029.530851040501</v>
      </c>
    </row>
    <row r="274" spans="1:4" x14ac:dyDescent="0.25">
      <c r="A274" t="s">
        <v>2411</v>
      </c>
      <c r="B274" t="s">
        <v>2086</v>
      </c>
      <c r="D274">
        <v>13.729723473518934</v>
      </c>
    </row>
    <row r="275" spans="1:4" x14ac:dyDescent="0.25">
      <c r="A275" t="s">
        <v>2411</v>
      </c>
      <c r="B275" t="s">
        <v>1674</v>
      </c>
      <c r="C275">
        <v>2491.6329657999991</v>
      </c>
      <c r="D275">
        <v>2618</v>
      </c>
    </row>
    <row r="276" spans="1:4" x14ac:dyDescent="0.25">
      <c r="A276" t="s">
        <v>2411</v>
      </c>
      <c r="B276" t="s">
        <v>1675</v>
      </c>
      <c r="C276">
        <v>5079.4226652099924</v>
      </c>
      <c r="D276">
        <v>1568</v>
      </c>
    </row>
    <row r="277" spans="1:4" x14ac:dyDescent="0.25">
      <c r="A277" t="s">
        <v>2411</v>
      </c>
      <c r="B277" t="s">
        <v>1676</v>
      </c>
      <c r="C277">
        <v>10893.266248079979</v>
      </c>
      <c r="D277">
        <v>1168</v>
      </c>
    </row>
    <row r="278" spans="1:4" x14ac:dyDescent="0.25">
      <c r="A278" t="s">
        <v>2411</v>
      </c>
      <c r="B278" t="s">
        <v>1677</v>
      </c>
      <c r="C278">
        <v>5959.6883845299953</v>
      </c>
      <c r="D278">
        <v>201</v>
      </c>
    </row>
    <row r="279" spans="1:4" x14ac:dyDescent="0.25">
      <c r="A279" t="s">
        <v>2411</v>
      </c>
      <c r="B279" t="s">
        <v>1678</v>
      </c>
      <c r="C279">
        <v>4332.74518403</v>
      </c>
      <c r="D279">
        <v>67</v>
      </c>
    </row>
    <row r="280" spans="1:4" x14ac:dyDescent="0.25">
      <c r="A280" t="s">
        <v>2411</v>
      </c>
      <c r="B280" t="s">
        <v>1679</v>
      </c>
      <c r="C280">
        <v>7149.5570653900013</v>
      </c>
      <c r="D280">
        <v>36</v>
      </c>
    </row>
    <row r="281" spans="1:4" x14ac:dyDescent="0.25">
      <c r="A281" t="s">
        <v>2411</v>
      </c>
      <c r="B281" t="s">
        <v>1758</v>
      </c>
      <c r="C281">
        <v>0.39622530030861919</v>
      </c>
    </row>
    <row r="282" spans="1:4" x14ac:dyDescent="0.25">
      <c r="A282" t="s">
        <v>2411</v>
      </c>
      <c r="B282" t="s">
        <v>1759</v>
      </c>
      <c r="C282">
        <v>32114.814693960088</v>
      </c>
    </row>
    <row r="283" spans="1:4" x14ac:dyDescent="0.25">
      <c r="A283" t="s">
        <v>2411</v>
      </c>
      <c r="B283" t="s">
        <v>1760</v>
      </c>
      <c r="C283">
        <v>2689.8131477295287</v>
      </c>
    </row>
    <row r="284" spans="1:4" x14ac:dyDescent="0.25">
      <c r="A284" t="s">
        <v>2411</v>
      </c>
      <c r="B284" t="s">
        <v>1761</v>
      </c>
      <c r="C284">
        <v>864.99834275668877</v>
      </c>
    </row>
    <row r="285" spans="1:4" x14ac:dyDescent="0.25">
      <c r="A285" t="s">
        <v>2411</v>
      </c>
      <c r="B285" t="s">
        <v>1762</v>
      </c>
      <c r="C285">
        <v>132.61216969707428</v>
      </c>
    </row>
    <row r="286" spans="1:4" x14ac:dyDescent="0.25">
      <c r="A286" t="s">
        <v>2411</v>
      </c>
      <c r="B286" t="s">
        <v>1763</v>
      </c>
      <c r="C286">
        <v>53.208089340751265</v>
      </c>
    </row>
    <row r="287" spans="1:4" x14ac:dyDescent="0.25">
      <c r="A287" t="s">
        <v>2411</v>
      </c>
      <c r="B287" t="s">
        <v>1764</v>
      </c>
      <c r="C287">
        <v>20.160026134645229</v>
      </c>
    </row>
    <row r="288" spans="1:4" x14ac:dyDescent="0.25">
      <c r="A288" t="s">
        <v>2411</v>
      </c>
      <c r="B288" t="s">
        <v>1765</v>
      </c>
      <c r="C288">
        <v>8.1603301559157906</v>
      </c>
    </row>
    <row r="289" spans="1:4" x14ac:dyDescent="0.25">
      <c r="A289" t="s">
        <v>2411</v>
      </c>
      <c r="B289" t="s">
        <v>1766</v>
      </c>
      <c r="C289">
        <v>22.545713265302339</v>
      </c>
    </row>
    <row r="290" spans="1:4" x14ac:dyDescent="0.25">
      <c r="A290" t="s">
        <v>2411</v>
      </c>
      <c r="B290" t="s">
        <v>2036</v>
      </c>
      <c r="C290">
        <v>8.5489984419180209E-2</v>
      </c>
    </row>
    <row r="291" spans="1:4" x14ac:dyDescent="0.25">
      <c r="A291" t="s">
        <v>2411</v>
      </c>
      <c r="B291" t="s">
        <v>2046</v>
      </c>
      <c r="C291">
        <v>5.5543134212841262E-4</v>
      </c>
    </row>
    <row r="292" spans="1:4" x14ac:dyDescent="0.25">
      <c r="A292" t="s">
        <v>2411</v>
      </c>
      <c r="B292" t="s">
        <v>2037</v>
      </c>
      <c r="C292">
        <v>0.3901829241343564</v>
      </c>
    </row>
    <row r="293" spans="1:4" x14ac:dyDescent="0.25">
      <c r="A293" t="s">
        <v>2411</v>
      </c>
      <c r="B293" t="s">
        <v>2038</v>
      </c>
      <c r="C293">
        <v>3.2126581688973803E-2</v>
      </c>
    </row>
    <row r="294" spans="1:4" x14ac:dyDescent="0.25">
      <c r="A294" t="s">
        <v>2411</v>
      </c>
      <c r="B294" t="s">
        <v>2040</v>
      </c>
      <c r="C294">
        <v>7.4950228140877803E-2</v>
      </c>
    </row>
    <row r="295" spans="1:4" x14ac:dyDescent="0.25">
      <c r="A295" t="s">
        <v>2411</v>
      </c>
      <c r="B295" t="s">
        <v>2041</v>
      </c>
      <c r="C295">
        <v>0.13856343440260341</v>
      </c>
    </row>
    <row r="296" spans="1:4" x14ac:dyDescent="0.25">
      <c r="A296" t="s">
        <v>2411</v>
      </c>
      <c r="B296" t="s">
        <v>2042</v>
      </c>
      <c r="C296">
        <v>0.13071655178056676</v>
      </c>
    </row>
    <row r="297" spans="1:4" x14ac:dyDescent="0.25">
      <c r="A297" t="s">
        <v>2411</v>
      </c>
      <c r="B297" t="s">
        <v>2044</v>
      </c>
      <c r="C297">
        <v>0.10835580364252241</v>
      </c>
    </row>
    <row r="298" spans="1:4" x14ac:dyDescent="0.25">
      <c r="A298" t="s">
        <v>2411</v>
      </c>
      <c r="B298" t="s">
        <v>2129</v>
      </c>
      <c r="C298">
        <v>1622.8974904800002</v>
      </c>
      <c r="D298">
        <v>133</v>
      </c>
    </row>
    <row r="299" spans="1:4" x14ac:dyDescent="0.25">
      <c r="A299" t="s">
        <v>2411</v>
      </c>
      <c r="B299" t="s">
        <v>2138</v>
      </c>
      <c r="C299">
        <v>5356.753910559999</v>
      </c>
      <c r="D299">
        <v>911</v>
      </c>
    </row>
    <row r="300" spans="1:4" x14ac:dyDescent="0.25">
      <c r="A300" t="s">
        <v>2411</v>
      </c>
      <c r="B300" t="s">
        <v>2139</v>
      </c>
      <c r="C300">
        <v>6358.4503694200039</v>
      </c>
      <c r="D300">
        <v>1167</v>
      </c>
    </row>
    <row r="301" spans="1:4" x14ac:dyDescent="0.25">
      <c r="A301" t="s">
        <v>2411</v>
      </c>
      <c r="B301" t="s">
        <v>2140</v>
      </c>
      <c r="C301">
        <v>3464.2530917699978</v>
      </c>
      <c r="D301">
        <v>716</v>
      </c>
    </row>
    <row r="302" spans="1:4" x14ac:dyDescent="0.25">
      <c r="A302" t="s">
        <v>2411</v>
      </c>
      <c r="B302" t="s">
        <v>2141</v>
      </c>
      <c r="C302">
        <v>624.25138084000025</v>
      </c>
      <c r="D302">
        <v>98</v>
      </c>
    </row>
    <row r="303" spans="1:4" x14ac:dyDescent="0.25">
      <c r="A303" t="s">
        <v>2411</v>
      </c>
      <c r="B303" t="s">
        <v>2146</v>
      </c>
      <c r="C303">
        <v>7798.5692717999982</v>
      </c>
      <c r="D303">
        <v>761</v>
      </c>
    </row>
    <row r="304" spans="1:4" x14ac:dyDescent="0.25">
      <c r="A304" t="s">
        <v>2411</v>
      </c>
      <c r="B304" t="s">
        <v>2130</v>
      </c>
      <c r="C304">
        <v>1051.9595975499999</v>
      </c>
      <c r="D304">
        <v>103</v>
      </c>
    </row>
    <row r="305" spans="1:4" x14ac:dyDescent="0.25">
      <c r="A305" t="s">
        <v>2411</v>
      </c>
      <c r="B305" t="s">
        <v>2131</v>
      </c>
      <c r="C305">
        <v>2376.6177553599996</v>
      </c>
      <c r="D305">
        <v>315</v>
      </c>
    </row>
    <row r="306" spans="1:4" x14ac:dyDescent="0.25">
      <c r="A306" t="s">
        <v>2411</v>
      </c>
      <c r="B306" t="s">
        <v>2132</v>
      </c>
      <c r="C306">
        <v>1990.6459857700004</v>
      </c>
      <c r="D306">
        <v>252</v>
      </c>
    </row>
    <row r="307" spans="1:4" x14ac:dyDescent="0.25">
      <c r="A307" t="s">
        <v>2411</v>
      </c>
      <c r="B307" t="s">
        <v>2133</v>
      </c>
      <c r="C307">
        <v>916.97574925000015</v>
      </c>
      <c r="D307">
        <v>113</v>
      </c>
    </row>
    <row r="308" spans="1:4" x14ac:dyDescent="0.25">
      <c r="A308" t="s">
        <v>2411</v>
      </c>
      <c r="B308" t="s">
        <v>2134</v>
      </c>
      <c r="C308">
        <v>246.28391055</v>
      </c>
      <c r="D308">
        <v>70</v>
      </c>
    </row>
    <row r="309" spans="1:4" x14ac:dyDescent="0.25">
      <c r="A309" t="s">
        <v>2411</v>
      </c>
      <c r="B309" t="s">
        <v>2135</v>
      </c>
      <c r="C309">
        <v>340.81543978000002</v>
      </c>
      <c r="D309">
        <v>40</v>
      </c>
    </row>
    <row r="310" spans="1:4" x14ac:dyDescent="0.25">
      <c r="A310" t="s">
        <v>2411</v>
      </c>
      <c r="B310" t="s">
        <v>2136</v>
      </c>
      <c r="C310">
        <v>2606.7608397699992</v>
      </c>
      <c r="D310">
        <v>232</v>
      </c>
    </row>
    <row r="311" spans="1:4" x14ac:dyDescent="0.25">
      <c r="A311" t="s">
        <v>2411</v>
      </c>
      <c r="B311" t="s">
        <v>2137</v>
      </c>
      <c r="C311">
        <v>1151.0777201399999</v>
      </c>
      <c r="D311">
        <v>150</v>
      </c>
    </row>
    <row r="312" spans="1:4" x14ac:dyDescent="0.25">
      <c r="A312" t="s">
        <v>2411</v>
      </c>
      <c r="B312" t="s">
        <v>2151</v>
      </c>
      <c r="C312">
        <v>1622.8974904800002</v>
      </c>
      <c r="D312">
        <v>133</v>
      </c>
    </row>
    <row r="313" spans="1:4" x14ac:dyDescent="0.25">
      <c r="A313" t="s">
        <v>2411</v>
      </c>
      <c r="B313" t="s">
        <v>2160</v>
      </c>
      <c r="C313">
        <v>5356.753910559999</v>
      </c>
      <c r="D313">
        <v>911</v>
      </c>
    </row>
    <row r="314" spans="1:4" x14ac:dyDescent="0.25">
      <c r="A314" t="s">
        <v>2411</v>
      </c>
      <c r="B314" t="s">
        <v>2161</v>
      </c>
      <c r="C314">
        <v>6358.4503694200039</v>
      </c>
      <c r="D314">
        <v>1167</v>
      </c>
    </row>
    <row r="315" spans="1:4" x14ac:dyDescent="0.25">
      <c r="A315" t="s">
        <v>2411</v>
      </c>
      <c r="B315" t="s">
        <v>2162</v>
      </c>
      <c r="C315">
        <v>3464.2530917699978</v>
      </c>
      <c r="D315">
        <v>716</v>
      </c>
    </row>
    <row r="316" spans="1:4" x14ac:dyDescent="0.25">
      <c r="A316" t="s">
        <v>2411</v>
      </c>
      <c r="B316" t="s">
        <v>2163</v>
      </c>
      <c r="C316">
        <v>624.25138084000025</v>
      </c>
      <c r="D316">
        <v>98</v>
      </c>
    </row>
    <row r="317" spans="1:4" x14ac:dyDescent="0.25">
      <c r="A317" t="s">
        <v>2411</v>
      </c>
      <c r="B317" t="s">
        <v>2168</v>
      </c>
      <c r="C317">
        <v>7798.5692717999982</v>
      </c>
      <c r="D317">
        <v>761</v>
      </c>
    </row>
    <row r="318" spans="1:4" x14ac:dyDescent="0.25">
      <c r="A318" t="s">
        <v>2411</v>
      </c>
      <c r="B318" t="s">
        <v>2152</v>
      </c>
      <c r="C318">
        <v>1051.9595975499999</v>
      </c>
      <c r="D318">
        <v>103</v>
      </c>
    </row>
    <row r="319" spans="1:4" x14ac:dyDescent="0.25">
      <c r="A319" t="s">
        <v>2411</v>
      </c>
      <c r="B319" t="s">
        <v>2153</v>
      </c>
      <c r="C319">
        <v>2376.6177553599996</v>
      </c>
      <c r="D319">
        <v>315</v>
      </c>
    </row>
    <row r="320" spans="1:4" x14ac:dyDescent="0.25">
      <c r="A320" t="s">
        <v>2411</v>
      </c>
      <c r="B320" t="s">
        <v>2154</v>
      </c>
      <c r="C320">
        <v>1990.6459857700004</v>
      </c>
      <c r="D320">
        <v>252</v>
      </c>
    </row>
    <row r="321" spans="1:4" x14ac:dyDescent="0.25">
      <c r="A321" t="s">
        <v>2411</v>
      </c>
      <c r="B321" t="s">
        <v>2155</v>
      </c>
      <c r="C321">
        <v>916.97574925000015</v>
      </c>
      <c r="D321">
        <v>113</v>
      </c>
    </row>
    <row r="322" spans="1:4" x14ac:dyDescent="0.25">
      <c r="A322" t="s">
        <v>2411</v>
      </c>
      <c r="B322" t="s">
        <v>2156</v>
      </c>
      <c r="C322">
        <v>246.28391055</v>
      </c>
      <c r="D322">
        <v>70</v>
      </c>
    </row>
    <row r="323" spans="1:4" x14ac:dyDescent="0.25">
      <c r="A323" t="s">
        <v>2411</v>
      </c>
      <c r="B323" t="s">
        <v>2157</v>
      </c>
      <c r="C323">
        <v>340.81543978000002</v>
      </c>
      <c r="D323">
        <v>40</v>
      </c>
    </row>
    <row r="324" spans="1:4" x14ac:dyDescent="0.25">
      <c r="A324" t="s">
        <v>2411</v>
      </c>
      <c r="B324" t="s">
        <v>2158</v>
      </c>
      <c r="C324">
        <v>2606.7608397699992</v>
      </c>
      <c r="D324">
        <v>232</v>
      </c>
    </row>
    <row r="325" spans="1:4" x14ac:dyDescent="0.25">
      <c r="A325" t="s">
        <v>2411</v>
      </c>
      <c r="B325" t="s">
        <v>2159</v>
      </c>
      <c r="C325">
        <v>1151.0777201399999</v>
      </c>
      <c r="D325">
        <v>150</v>
      </c>
    </row>
    <row r="326" spans="1:4" x14ac:dyDescent="0.25">
      <c r="A326" t="s">
        <v>2411</v>
      </c>
      <c r="B326" t="s">
        <v>2173</v>
      </c>
      <c r="C326">
        <v>7379.2375339400005</v>
      </c>
      <c r="D326">
        <v>1261</v>
      </c>
    </row>
    <row r="327" spans="1:4" x14ac:dyDescent="0.25">
      <c r="A327" t="s">
        <v>2411</v>
      </c>
      <c r="B327" t="s">
        <v>2182</v>
      </c>
      <c r="C327">
        <v>1515.4791545200005</v>
      </c>
      <c r="D327">
        <v>123</v>
      </c>
    </row>
    <row r="328" spans="1:4" x14ac:dyDescent="0.25">
      <c r="A328" t="s">
        <v>2411</v>
      </c>
      <c r="B328" t="s">
        <v>2183</v>
      </c>
      <c r="C328">
        <v>1597.7985335699998</v>
      </c>
      <c r="D328">
        <v>116</v>
      </c>
    </row>
    <row r="329" spans="1:4" x14ac:dyDescent="0.25">
      <c r="A329" t="s">
        <v>2411</v>
      </c>
      <c r="B329" t="s">
        <v>2275</v>
      </c>
      <c r="C329">
        <v>1085.5409381899995</v>
      </c>
      <c r="D329">
        <v>69</v>
      </c>
    </row>
    <row r="330" spans="1:4" x14ac:dyDescent="0.25">
      <c r="A330" t="s">
        <v>2411</v>
      </c>
      <c r="B330" t="s">
        <v>2276</v>
      </c>
      <c r="C330">
        <v>4362.5584328100003</v>
      </c>
      <c r="D330">
        <v>148</v>
      </c>
    </row>
    <row r="331" spans="1:4" x14ac:dyDescent="0.25">
      <c r="A331" t="s">
        <v>2411</v>
      </c>
      <c r="B331" t="s">
        <v>2174</v>
      </c>
      <c r="C331">
        <v>2239.481136639999</v>
      </c>
      <c r="D331">
        <v>497</v>
      </c>
    </row>
    <row r="332" spans="1:4" x14ac:dyDescent="0.25">
      <c r="A332" t="s">
        <v>2411</v>
      </c>
      <c r="B332" t="s">
        <v>2175</v>
      </c>
      <c r="C332">
        <v>1585.3588111800004</v>
      </c>
      <c r="D332">
        <v>325</v>
      </c>
    </row>
    <row r="333" spans="1:4" x14ac:dyDescent="0.25">
      <c r="A333" t="s">
        <v>2411</v>
      </c>
      <c r="B333" t="s">
        <v>2176</v>
      </c>
      <c r="C333">
        <v>4088.8204388400009</v>
      </c>
      <c r="D333">
        <v>584</v>
      </c>
    </row>
    <row r="334" spans="1:4" x14ac:dyDescent="0.25">
      <c r="A334" t="s">
        <v>2411</v>
      </c>
      <c r="B334" t="s">
        <v>2177</v>
      </c>
      <c r="C334">
        <v>4477.2083776999943</v>
      </c>
      <c r="D334">
        <v>688</v>
      </c>
    </row>
    <row r="335" spans="1:4" x14ac:dyDescent="0.25">
      <c r="A335" t="s">
        <v>2411</v>
      </c>
      <c r="B335" t="s">
        <v>2178</v>
      </c>
      <c r="C335">
        <v>2719.0516337800004</v>
      </c>
      <c r="D335">
        <v>516</v>
      </c>
    </row>
    <row r="336" spans="1:4" x14ac:dyDescent="0.25">
      <c r="A336" t="s">
        <v>2411</v>
      </c>
      <c r="B336" t="s">
        <v>2179</v>
      </c>
      <c r="C336">
        <v>1701.7772420399995</v>
      </c>
      <c r="D336">
        <v>284</v>
      </c>
    </row>
    <row r="337" spans="1:5" x14ac:dyDescent="0.25">
      <c r="A337" t="s">
        <v>2411</v>
      </c>
      <c r="B337" t="s">
        <v>2180</v>
      </c>
      <c r="C337">
        <v>1339.37022385</v>
      </c>
      <c r="D337">
        <v>193</v>
      </c>
    </row>
    <row r="338" spans="1:5" x14ac:dyDescent="0.25">
      <c r="A338" t="s">
        <v>2411</v>
      </c>
      <c r="B338" t="s">
        <v>2181</v>
      </c>
      <c r="C338">
        <v>1814.6300559800009</v>
      </c>
      <c r="D338">
        <v>257</v>
      </c>
    </row>
    <row r="339" spans="1:5" x14ac:dyDescent="0.25">
      <c r="A339" t="s">
        <v>2411</v>
      </c>
      <c r="B339" t="s">
        <v>2185</v>
      </c>
      <c r="C339">
        <v>1628.4678596200001</v>
      </c>
      <c r="D339">
        <v>113</v>
      </c>
    </row>
    <row r="340" spans="1:5" x14ac:dyDescent="0.25">
      <c r="A340" t="s">
        <v>2411</v>
      </c>
      <c r="B340" t="s">
        <v>2186</v>
      </c>
      <c r="C340">
        <v>34277.844653419997</v>
      </c>
      <c r="D340">
        <v>4948</v>
      </c>
    </row>
    <row r="341" spans="1:5" x14ac:dyDescent="0.25">
      <c r="A341" t="s">
        <v>2411</v>
      </c>
      <c r="B341" t="s">
        <v>2192</v>
      </c>
      <c r="D341">
        <v>2613.9336059683405</v>
      </c>
    </row>
    <row r="342" spans="1:5" x14ac:dyDescent="0.25">
      <c r="A342" t="s">
        <v>2411</v>
      </c>
      <c r="B342" t="s">
        <v>2202</v>
      </c>
    </row>
    <row r="343" spans="1:5" x14ac:dyDescent="0.25">
      <c r="A343" t="s">
        <v>2411</v>
      </c>
      <c r="B343" t="s">
        <v>2204</v>
      </c>
      <c r="D343">
        <v>1978.6811154586687</v>
      </c>
    </row>
    <row r="344" spans="1:5" x14ac:dyDescent="0.25">
      <c r="A344" t="s">
        <v>2411</v>
      </c>
      <c r="B344" t="s">
        <v>2193</v>
      </c>
      <c r="D344">
        <v>13555.077614950376</v>
      </c>
    </row>
    <row r="345" spans="1:5" x14ac:dyDescent="0.25">
      <c r="A345" t="s">
        <v>2411</v>
      </c>
      <c r="B345" t="s">
        <v>2194</v>
      </c>
      <c r="D345">
        <v>1387.2170030420903</v>
      </c>
    </row>
    <row r="346" spans="1:5" x14ac:dyDescent="0.25">
      <c r="A346" t="s">
        <v>2411</v>
      </c>
      <c r="B346" t="s">
        <v>2196</v>
      </c>
      <c r="D346">
        <v>8794.6339094290652</v>
      </c>
    </row>
    <row r="347" spans="1:5" x14ac:dyDescent="0.25">
      <c r="A347" t="s">
        <v>2411</v>
      </c>
      <c r="B347" t="s">
        <v>2197</v>
      </c>
      <c r="D347">
        <v>69434.208053938841</v>
      </c>
    </row>
    <row r="348" spans="1:5" x14ac:dyDescent="0.25">
      <c r="A348" t="s">
        <v>2411</v>
      </c>
      <c r="B348" t="s">
        <v>2198</v>
      </c>
      <c r="D348">
        <v>394.08052032660282</v>
      </c>
    </row>
    <row r="349" spans="1:5" x14ac:dyDescent="0.25">
      <c r="A349" t="s">
        <v>2411</v>
      </c>
      <c r="B349" t="s">
        <v>2200</v>
      </c>
      <c r="D349">
        <v>3925.9345946946864</v>
      </c>
    </row>
    <row r="350" spans="1:5" x14ac:dyDescent="0.25">
      <c r="A350" t="s">
        <v>2411</v>
      </c>
      <c r="B350" t="s">
        <v>611</v>
      </c>
    </row>
    <row r="351" spans="1:5" x14ac:dyDescent="0.25">
      <c r="A351" t="s">
        <v>2411</v>
      </c>
      <c r="B351" t="s">
        <v>612</v>
      </c>
      <c r="C351">
        <v>5.0405142081838734E-4</v>
      </c>
      <c r="D351">
        <v>7.9971138750524234E-6</v>
      </c>
      <c r="E351">
        <v>4.7222014236557563E-4</v>
      </c>
    </row>
    <row r="352" spans="1:5" x14ac:dyDescent="0.25">
      <c r="A352" t="s">
        <v>2411</v>
      </c>
      <c r="B352" t="s">
        <v>613</v>
      </c>
      <c r="C352">
        <v>1.3028876901136318E-3</v>
      </c>
      <c r="D352">
        <v>1.9513339913296512E-3</v>
      </c>
      <c r="E352">
        <v>1.344497801117185E-3</v>
      </c>
    </row>
    <row r="353" spans="1:5" x14ac:dyDescent="0.25">
      <c r="A353" t="s">
        <v>2411</v>
      </c>
      <c r="B353" t="s">
        <v>745</v>
      </c>
      <c r="C353">
        <v>5.5222395363752119E-2</v>
      </c>
    </row>
    <row r="354" spans="1:5" x14ac:dyDescent="0.25">
      <c r="A354" t="s">
        <v>2411</v>
      </c>
      <c r="B354" t="s">
        <v>752</v>
      </c>
      <c r="C354">
        <v>3.621691777404723E-2</v>
      </c>
    </row>
    <row r="355" spans="1:5" x14ac:dyDescent="0.25">
      <c r="A355" t="s">
        <v>2411</v>
      </c>
      <c r="B355" t="s">
        <v>2049</v>
      </c>
      <c r="C355">
        <v>3.9059060448790733E-2</v>
      </c>
    </row>
    <row r="356" spans="1:5" x14ac:dyDescent="0.25">
      <c r="A356" t="s">
        <v>2412</v>
      </c>
      <c r="B356" t="s">
        <v>449</v>
      </c>
      <c r="C356">
        <v>17700.790252149931</v>
      </c>
    </row>
    <row r="357" spans="1:5" x14ac:dyDescent="0.25">
      <c r="A357" t="s">
        <v>2412</v>
      </c>
      <c r="B357" t="s">
        <v>451</v>
      </c>
      <c r="C357">
        <v>43598.232068880112</v>
      </c>
    </row>
    <row r="358" spans="1:5" x14ac:dyDescent="0.25">
      <c r="A358" t="s">
        <v>2412</v>
      </c>
      <c r="B358" t="s">
        <v>471</v>
      </c>
      <c r="C358">
        <v>5746</v>
      </c>
      <c r="D358">
        <v>9106</v>
      </c>
    </row>
    <row r="359" spans="1:5" x14ac:dyDescent="0.25">
      <c r="A359" t="s">
        <v>2412</v>
      </c>
      <c r="B359" t="s">
        <v>482</v>
      </c>
      <c r="C359">
        <v>5.4940603674001595E-2</v>
      </c>
      <c r="D359">
        <v>9.6875895658043609E-2</v>
      </c>
      <c r="E359">
        <v>6.8901878380056819E-2</v>
      </c>
    </row>
    <row r="360" spans="1:5" x14ac:dyDescent="0.25">
      <c r="A360" t="s">
        <v>2412</v>
      </c>
      <c r="B360" t="s">
        <v>508</v>
      </c>
    </row>
    <row r="361" spans="1:5" x14ac:dyDescent="0.25">
      <c r="A361" t="s">
        <v>2412</v>
      </c>
      <c r="B361" t="s">
        <v>510</v>
      </c>
    </row>
    <row r="362" spans="1:5" x14ac:dyDescent="0.25">
      <c r="A362" t="s">
        <v>2412</v>
      </c>
      <c r="B362" t="s">
        <v>512</v>
      </c>
      <c r="C362">
        <v>8.2554152621661298E-4</v>
      </c>
      <c r="D362">
        <v>1.890805263428141E-2</v>
      </c>
      <c r="E362">
        <v>1.3686521780497835E-2</v>
      </c>
    </row>
    <row r="363" spans="1:5" x14ac:dyDescent="0.25">
      <c r="A363" t="s">
        <v>2412</v>
      </c>
      <c r="B363" t="s">
        <v>541</v>
      </c>
    </row>
    <row r="364" spans="1:5" x14ac:dyDescent="0.25">
      <c r="A364" t="s">
        <v>2412</v>
      </c>
      <c r="B364" t="s">
        <v>543</v>
      </c>
      <c r="D364">
        <v>1.2481706710956973E-3</v>
      </c>
      <c r="E364">
        <v>8.877471861623912E-4</v>
      </c>
    </row>
    <row r="365" spans="1:5" x14ac:dyDescent="0.25">
      <c r="A365" t="s">
        <v>2412</v>
      </c>
      <c r="B365" t="s">
        <v>552</v>
      </c>
      <c r="D365">
        <v>1.1329073216997712E-2</v>
      </c>
      <c r="E365">
        <v>8.0576744055271352E-3</v>
      </c>
    </row>
    <row r="366" spans="1:5" x14ac:dyDescent="0.25">
      <c r="A366" t="s">
        <v>2412</v>
      </c>
      <c r="B366" t="s">
        <v>504</v>
      </c>
      <c r="C366">
        <v>0.9991744584737835</v>
      </c>
      <c r="D366">
        <v>0.96851470347762514</v>
      </c>
      <c r="E366">
        <v>0.97736805662781268</v>
      </c>
    </row>
    <row r="367" spans="1:5" x14ac:dyDescent="0.25">
      <c r="A367" t="s">
        <v>2412</v>
      </c>
      <c r="B367" t="s">
        <v>572</v>
      </c>
      <c r="C367">
        <v>0.3683659748516373</v>
      </c>
      <c r="D367">
        <v>0.2312532274576598</v>
      </c>
      <c r="E367">
        <v>0.27172946388847347</v>
      </c>
    </row>
    <row r="368" spans="1:5" x14ac:dyDescent="0.25">
      <c r="A368" t="s">
        <v>2412</v>
      </c>
      <c r="B368" t="s">
        <v>574</v>
      </c>
      <c r="C368">
        <v>8.2518829426700496E-2</v>
      </c>
      <c r="D368">
        <v>0.10213591401978439</v>
      </c>
      <c r="E368">
        <v>9.6344871471483642E-2</v>
      </c>
    </row>
    <row r="369" spans="1:5" x14ac:dyDescent="0.25">
      <c r="A369" t="s">
        <v>2412</v>
      </c>
      <c r="B369" t="s">
        <v>575</v>
      </c>
      <c r="C369">
        <v>0.1057914592833627</v>
      </c>
      <c r="D369">
        <v>0.18576334797810259</v>
      </c>
      <c r="E369">
        <v>0.16215532366125351</v>
      </c>
    </row>
    <row r="370" spans="1:5" x14ac:dyDescent="0.25">
      <c r="A370" t="s">
        <v>2412</v>
      </c>
      <c r="B370" t="s">
        <v>576</v>
      </c>
      <c r="C370">
        <v>0.25816533542208703</v>
      </c>
      <c r="D370">
        <v>0.27159874388929534</v>
      </c>
      <c r="E370">
        <v>0.26763314749125905</v>
      </c>
    </row>
    <row r="371" spans="1:5" x14ac:dyDescent="0.25">
      <c r="A371" t="s">
        <v>2412</v>
      </c>
      <c r="B371" t="s">
        <v>577</v>
      </c>
      <c r="C371">
        <v>0.18515840101621256</v>
      </c>
      <c r="D371">
        <v>0.20924876665515788</v>
      </c>
      <c r="E371">
        <v>0.20213719348753034</v>
      </c>
    </row>
    <row r="372" spans="1:5" x14ac:dyDescent="0.25">
      <c r="A372" t="s">
        <v>2412</v>
      </c>
      <c r="B372" t="s">
        <v>605</v>
      </c>
      <c r="C372">
        <v>1.4018307344772956E-4</v>
      </c>
      <c r="D372">
        <v>1.8159831544296433E-5</v>
      </c>
      <c r="E372">
        <v>5.3395431216805942E-5</v>
      </c>
    </row>
    <row r="373" spans="1:5" x14ac:dyDescent="0.25">
      <c r="A373" t="s">
        <v>2412</v>
      </c>
      <c r="B373" t="s">
        <v>617</v>
      </c>
      <c r="C373">
        <v>0.23918913890049345</v>
      </c>
      <c r="D373">
        <v>0.17937432013171278</v>
      </c>
      <c r="E373">
        <v>0.19664652971854196</v>
      </c>
    </row>
    <row r="374" spans="1:5" x14ac:dyDescent="0.25">
      <c r="A374" t="s">
        <v>2412</v>
      </c>
      <c r="B374" t="s">
        <v>619</v>
      </c>
      <c r="C374">
        <v>0.76081086109950646</v>
      </c>
      <c r="D374">
        <v>0.82062567986828716</v>
      </c>
      <c r="E374">
        <v>0.80335347028145798</v>
      </c>
    </row>
    <row r="375" spans="1:5" x14ac:dyDescent="0.25">
      <c r="A375" t="s">
        <v>2412</v>
      </c>
      <c r="B375" t="s">
        <v>629</v>
      </c>
      <c r="C375">
        <v>0.10340752494751901</v>
      </c>
      <c r="D375">
        <v>7.3157513224181028E-2</v>
      </c>
      <c r="E375">
        <v>8.1892548341636492E-2</v>
      </c>
    </row>
    <row r="376" spans="1:5" x14ac:dyDescent="0.25">
      <c r="A376" t="s">
        <v>2412</v>
      </c>
      <c r="B376" t="s">
        <v>631</v>
      </c>
      <c r="C376">
        <v>2.6510139115568796E-2</v>
      </c>
      <c r="D376">
        <v>2.7248070712435148E-2</v>
      </c>
      <c r="E376">
        <v>2.7034984566490464E-2</v>
      </c>
    </row>
    <row r="377" spans="1:5" x14ac:dyDescent="0.25">
      <c r="A377" t="s">
        <v>2412</v>
      </c>
      <c r="B377" t="s">
        <v>633</v>
      </c>
      <c r="C377">
        <v>6.0470161242659255E-2</v>
      </c>
      <c r="D377">
        <v>8.6152237860604955E-2</v>
      </c>
      <c r="E377">
        <v>7.873624598600136E-2</v>
      </c>
    </row>
    <row r="378" spans="1:5" x14ac:dyDescent="0.25">
      <c r="A378" t="s">
        <v>2412</v>
      </c>
      <c r="B378" t="s">
        <v>635</v>
      </c>
      <c r="C378">
        <v>9.8378317580396613E-2</v>
      </c>
      <c r="D378">
        <v>7.2982108072019838E-2</v>
      </c>
      <c r="E378">
        <v>8.0315552565688578E-2</v>
      </c>
    </row>
    <row r="379" spans="1:5" x14ac:dyDescent="0.25">
      <c r="A379" t="s">
        <v>2412</v>
      </c>
      <c r="B379" t="s">
        <v>637</v>
      </c>
      <c r="C379">
        <v>0.71123385711385634</v>
      </c>
      <c r="D379">
        <v>0.74046007013075898</v>
      </c>
      <c r="E379">
        <v>0.73202066854018299</v>
      </c>
    </row>
    <row r="380" spans="1:5" x14ac:dyDescent="0.25">
      <c r="A380" t="s">
        <v>2412</v>
      </c>
      <c r="B380" t="s">
        <v>644</v>
      </c>
      <c r="C380">
        <v>8.5228526495689382E-4</v>
      </c>
      <c r="D380">
        <v>1.8635001337128049E-3</v>
      </c>
      <c r="E380">
        <v>1.5715003331619414E-3</v>
      </c>
    </row>
    <row r="381" spans="1:5" x14ac:dyDescent="0.25">
      <c r="A381" t="s">
        <v>2412</v>
      </c>
      <c r="B381" t="s">
        <v>656</v>
      </c>
      <c r="C381">
        <v>2708.1054385799966</v>
      </c>
      <c r="D381">
        <v>3752</v>
      </c>
    </row>
    <row r="382" spans="1:5" x14ac:dyDescent="0.25">
      <c r="A382" t="s">
        <v>2412</v>
      </c>
      <c r="B382" t="s">
        <v>657</v>
      </c>
      <c r="C382">
        <v>3593.0782209600011</v>
      </c>
      <c r="D382">
        <v>1134</v>
      </c>
    </row>
    <row r="383" spans="1:5" x14ac:dyDescent="0.25">
      <c r="A383" t="s">
        <v>2412</v>
      </c>
      <c r="B383" t="s">
        <v>658</v>
      </c>
      <c r="C383">
        <v>6682.6518134399994</v>
      </c>
      <c r="D383">
        <v>724</v>
      </c>
    </row>
    <row r="384" spans="1:5" x14ac:dyDescent="0.25">
      <c r="A384" t="s">
        <v>2412</v>
      </c>
      <c r="B384" t="s">
        <v>659</v>
      </c>
      <c r="C384">
        <v>3465.9305462299994</v>
      </c>
      <c r="D384">
        <v>121</v>
      </c>
    </row>
    <row r="385" spans="1:4" x14ac:dyDescent="0.25">
      <c r="A385" t="s">
        <v>2412</v>
      </c>
      <c r="B385" t="s">
        <v>660</v>
      </c>
      <c r="C385">
        <v>782.85654245000001</v>
      </c>
      <c r="D385">
        <v>12</v>
      </c>
    </row>
    <row r="386" spans="1:4" x14ac:dyDescent="0.25">
      <c r="A386" t="s">
        <v>2412</v>
      </c>
      <c r="B386" t="s">
        <v>661</v>
      </c>
      <c r="C386">
        <v>468.16769049000004</v>
      </c>
      <c r="D386">
        <v>3</v>
      </c>
    </row>
    <row r="387" spans="1:4" x14ac:dyDescent="0.25">
      <c r="A387" t="s">
        <v>2412</v>
      </c>
      <c r="B387" t="s">
        <v>718</v>
      </c>
      <c r="C387">
        <v>0.64076491654961487</v>
      </c>
    </row>
    <row r="388" spans="1:4" x14ac:dyDescent="0.25">
      <c r="A388" t="s">
        <v>2412</v>
      </c>
      <c r="B388" t="s">
        <v>719</v>
      </c>
      <c r="C388">
        <v>3680.9248805306593</v>
      </c>
    </row>
    <row r="389" spans="1:4" x14ac:dyDescent="0.25">
      <c r="A389" t="s">
        <v>2412</v>
      </c>
      <c r="B389" t="s">
        <v>720</v>
      </c>
      <c r="C389">
        <v>2383.0457452129381</v>
      </c>
    </row>
    <row r="390" spans="1:4" x14ac:dyDescent="0.25">
      <c r="A390" t="s">
        <v>2412</v>
      </c>
      <c r="B390" t="s">
        <v>721</v>
      </c>
      <c r="C390">
        <v>3928.4851788112878</v>
      </c>
    </row>
    <row r="391" spans="1:4" x14ac:dyDescent="0.25">
      <c r="A391" t="s">
        <v>2412</v>
      </c>
      <c r="B391" t="s">
        <v>722</v>
      </c>
      <c r="C391">
        <v>6020.3682491311783</v>
      </c>
    </row>
    <row r="392" spans="1:4" x14ac:dyDescent="0.25">
      <c r="A392" t="s">
        <v>2412</v>
      </c>
      <c r="B392" t="s">
        <v>723</v>
      </c>
      <c r="C392">
        <v>1561.2450116286825</v>
      </c>
    </row>
    <row r="393" spans="1:4" x14ac:dyDescent="0.25">
      <c r="A393" t="s">
        <v>2412</v>
      </c>
      <c r="B393" t="s">
        <v>724</v>
      </c>
      <c r="C393">
        <v>62.764465373904486</v>
      </c>
    </row>
    <row r="394" spans="1:4" x14ac:dyDescent="0.25">
      <c r="A394" t="s">
        <v>2412</v>
      </c>
      <c r="B394" t="s">
        <v>725</v>
      </c>
      <c r="C394">
        <v>21.462943505200002</v>
      </c>
    </row>
    <row r="395" spans="1:4" x14ac:dyDescent="0.25">
      <c r="A395" t="s">
        <v>2412</v>
      </c>
      <c r="B395" t="s">
        <v>726</v>
      </c>
      <c r="C395">
        <v>18.437972146168317</v>
      </c>
    </row>
    <row r="396" spans="1:4" x14ac:dyDescent="0.25">
      <c r="A396" t="s">
        <v>2412</v>
      </c>
      <c r="B396" t="s">
        <v>738</v>
      </c>
      <c r="C396">
        <v>3.7999916711532168E-2</v>
      </c>
    </row>
    <row r="397" spans="1:4" x14ac:dyDescent="0.25">
      <c r="A397" t="s">
        <v>2412</v>
      </c>
      <c r="B397" t="s">
        <v>740</v>
      </c>
      <c r="C397">
        <v>2.7993198831324214E-4</v>
      </c>
    </row>
    <row r="398" spans="1:4" x14ac:dyDescent="0.25">
      <c r="A398" t="s">
        <v>2412</v>
      </c>
      <c r="B398" t="s">
        <v>744</v>
      </c>
      <c r="C398">
        <v>4.3355329816802185E-3</v>
      </c>
    </row>
    <row r="399" spans="1:4" x14ac:dyDescent="0.25">
      <c r="A399" t="s">
        <v>2412</v>
      </c>
      <c r="B399" t="s">
        <v>1596</v>
      </c>
      <c r="C399">
        <v>2486.0513653899989</v>
      </c>
      <c r="D399">
        <v>432</v>
      </c>
    </row>
    <row r="400" spans="1:4" x14ac:dyDescent="0.25">
      <c r="A400" t="s">
        <v>2412</v>
      </c>
      <c r="B400" t="s">
        <v>1605</v>
      </c>
      <c r="C400">
        <v>2248.8136944199996</v>
      </c>
      <c r="D400">
        <v>742</v>
      </c>
    </row>
    <row r="401" spans="1:4" x14ac:dyDescent="0.25">
      <c r="A401" t="s">
        <v>2412</v>
      </c>
      <c r="B401" t="s">
        <v>1606</v>
      </c>
      <c r="C401">
        <v>1412.0823853500019</v>
      </c>
      <c r="D401">
        <v>996</v>
      </c>
    </row>
    <row r="402" spans="1:4" x14ac:dyDescent="0.25">
      <c r="A402" t="s">
        <v>2412</v>
      </c>
      <c r="B402" t="s">
        <v>1607</v>
      </c>
      <c r="C402">
        <v>309.02071020000017</v>
      </c>
      <c r="D402">
        <v>342</v>
      </c>
    </row>
    <row r="403" spans="1:4" x14ac:dyDescent="0.25">
      <c r="A403" t="s">
        <v>2412</v>
      </c>
      <c r="B403" t="s">
        <v>1608</v>
      </c>
      <c r="C403">
        <v>55.591354439999989</v>
      </c>
      <c r="D403">
        <v>41</v>
      </c>
    </row>
    <row r="404" spans="1:4" x14ac:dyDescent="0.25">
      <c r="A404" t="s">
        <v>2412</v>
      </c>
      <c r="B404" t="s">
        <v>1613</v>
      </c>
      <c r="C404">
        <v>1438.2893150799998</v>
      </c>
      <c r="D404">
        <v>183</v>
      </c>
    </row>
    <row r="405" spans="1:4" x14ac:dyDescent="0.25">
      <c r="A405" t="s">
        <v>2412</v>
      </c>
      <c r="B405" t="s">
        <v>1597</v>
      </c>
      <c r="C405">
        <v>1269.8404033400002</v>
      </c>
      <c r="D405">
        <v>275</v>
      </c>
    </row>
    <row r="406" spans="1:4" x14ac:dyDescent="0.25">
      <c r="A406" t="s">
        <v>2412</v>
      </c>
      <c r="B406" t="s">
        <v>1598</v>
      </c>
      <c r="C406">
        <v>3913.7016943299991</v>
      </c>
      <c r="D406">
        <v>855</v>
      </c>
    </row>
    <row r="407" spans="1:4" x14ac:dyDescent="0.25">
      <c r="A407" t="s">
        <v>2412</v>
      </c>
      <c r="B407" t="s">
        <v>1599</v>
      </c>
      <c r="C407">
        <v>1848.2763739800021</v>
      </c>
      <c r="D407">
        <v>611</v>
      </c>
    </row>
    <row r="408" spans="1:4" x14ac:dyDescent="0.25">
      <c r="A408" t="s">
        <v>2412</v>
      </c>
      <c r="B408" t="s">
        <v>1600</v>
      </c>
      <c r="C408">
        <v>451.88873819999981</v>
      </c>
      <c r="D408">
        <v>248</v>
      </c>
    </row>
    <row r="409" spans="1:4" x14ac:dyDescent="0.25">
      <c r="A409" t="s">
        <v>2412</v>
      </c>
      <c r="B409" t="s">
        <v>1601</v>
      </c>
      <c r="C409">
        <v>158.66571961999998</v>
      </c>
      <c r="D409">
        <v>100</v>
      </c>
    </row>
    <row r="410" spans="1:4" x14ac:dyDescent="0.25">
      <c r="A410" t="s">
        <v>2412</v>
      </c>
      <c r="B410" t="s">
        <v>1602</v>
      </c>
      <c r="C410">
        <v>230.65280920000001</v>
      </c>
      <c r="D410">
        <v>52</v>
      </c>
    </row>
    <row r="411" spans="1:4" x14ac:dyDescent="0.25">
      <c r="A411" t="s">
        <v>2412</v>
      </c>
      <c r="B411" t="s">
        <v>1603</v>
      </c>
      <c r="C411">
        <v>1231.9033139900007</v>
      </c>
      <c r="D411">
        <v>182</v>
      </c>
    </row>
    <row r="412" spans="1:4" x14ac:dyDescent="0.25">
      <c r="A412" t="s">
        <v>2412</v>
      </c>
      <c r="B412" t="s">
        <v>1604</v>
      </c>
      <c r="C412">
        <v>646.01237461000017</v>
      </c>
      <c r="D412">
        <v>110</v>
      </c>
    </row>
    <row r="413" spans="1:4" x14ac:dyDescent="0.25">
      <c r="A413" t="s">
        <v>2412</v>
      </c>
      <c r="B413" t="s">
        <v>1618</v>
      </c>
      <c r="C413">
        <v>2486.0513653899989</v>
      </c>
      <c r="D413">
        <v>432</v>
      </c>
    </row>
    <row r="414" spans="1:4" x14ac:dyDescent="0.25">
      <c r="A414" t="s">
        <v>2412</v>
      </c>
      <c r="B414" t="s">
        <v>1627</v>
      </c>
      <c r="C414">
        <v>2248.8136944199996</v>
      </c>
      <c r="D414">
        <v>742</v>
      </c>
    </row>
    <row r="415" spans="1:4" x14ac:dyDescent="0.25">
      <c r="A415" t="s">
        <v>2412</v>
      </c>
      <c r="B415" t="s">
        <v>1702</v>
      </c>
      <c r="C415">
        <v>1412.0823853500019</v>
      </c>
      <c r="D415">
        <v>996</v>
      </c>
    </row>
    <row r="416" spans="1:4" x14ac:dyDescent="0.25">
      <c r="A416" t="s">
        <v>2412</v>
      </c>
      <c r="B416" t="s">
        <v>1735</v>
      </c>
      <c r="C416">
        <v>309.02071020000017</v>
      </c>
      <c r="D416">
        <v>342</v>
      </c>
    </row>
    <row r="417" spans="1:4" x14ac:dyDescent="0.25">
      <c r="A417" t="s">
        <v>2412</v>
      </c>
      <c r="B417" t="s">
        <v>1736</v>
      </c>
      <c r="C417">
        <v>55.591354439999989</v>
      </c>
      <c r="D417">
        <v>41</v>
      </c>
    </row>
    <row r="418" spans="1:4" x14ac:dyDescent="0.25">
      <c r="A418" t="s">
        <v>2412</v>
      </c>
      <c r="B418" t="s">
        <v>1741</v>
      </c>
      <c r="C418">
        <v>1438.2893150799998</v>
      </c>
      <c r="D418">
        <v>183</v>
      </c>
    </row>
    <row r="419" spans="1:4" x14ac:dyDescent="0.25">
      <c r="A419" t="s">
        <v>2412</v>
      </c>
      <c r="B419" t="s">
        <v>1619</v>
      </c>
      <c r="C419">
        <v>1269.8404033400002</v>
      </c>
      <c r="D419">
        <v>275</v>
      </c>
    </row>
    <row r="420" spans="1:4" x14ac:dyDescent="0.25">
      <c r="A420" t="s">
        <v>2412</v>
      </c>
      <c r="B420" t="s">
        <v>1620</v>
      </c>
      <c r="C420">
        <v>3913.7016943299991</v>
      </c>
      <c r="D420">
        <v>855</v>
      </c>
    </row>
    <row r="421" spans="1:4" x14ac:dyDescent="0.25">
      <c r="A421" t="s">
        <v>2412</v>
      </c>
      <c r="B421" t="s">
        <v>1621</v>
      </c>
      <c r="C421">
        <v>1848.2763739800021</v>
      </c>
      <c r="D421">
        <v>611</v>
      </c>
    </row>
    <row r="422" spans="1:4" x14ac:dyDescent="0.25">
      <c r="A422" t="s">
        <v>2412</v>
      </c>
      <c r="B422" t="s">
        <v>1622</v>
      </c>
      <c r="C422">
        <v>451.88873819999981</v>
      </c>
      <c r="D422">
        <v>248</v>
      </c>
    </row>
    <row r="423" spans="1:4" x14ac:dyDescent="0.25">
      <c r="A423" t="s">
        <v>2412</v>
      </c>
      <c r="B423" t="s">
        <v>1623</v>
      </c>
      <c r="C423">
        <v>158.66571961999998</v>
      </c>
      <c r="D423">
        <v>100</v>
      </c>
    </row>
    <row r="424" spans="1:4" x14ac:dyDescent="0.25">
      <c r="A424" t="s">
        <v>2412</v>
      </c>
      <c r="B424" t="s">
        <v>1624</v>
      </c>
      <c r="C424">
        <v>230.65280920000001</v>
      </c>
      <c r="D424">
        <v>52</v>
      </c>
    </row>
    <row r="425" spans="1:4" x14ac:dyDescent="0.25">
      <c r="A425" t="s">
        <v>2412</v>
      </c>
      <c r="B425" t="s">
        <v>1625</v>
      </c>
      <c r="C425">
        <v>1231.9033139900007</v>
      </c>
      <c r="D425">
        <v>182</v>
      </c>
    </row>
    <row r="426" spans="1:4" x14ac:dyDescent="0.25">
      <c r="A426" t="s">
        <v>2412</v>
      </c>
      <c r="B426" t="s">
        <v>1626</v>
      </c>
      <c r="C426">
        <v>646.01237461000017</v>
      </c>
      <c r="D426">
        <v>110</v>
      </c>
    </row>
    <row r="427" spans="1:4" x14ac:dyDescent="0.25">
      <c r="A427" t="s">
        <v>2412</v>
      </c>
      <c r="B427" t="s">
        <v>1745</v>
      </c>
      <c r="C427">
        <v>4956.7069900299975</v>
      </c>
      <c r="D427">
        <v>2070</v>
      </c>
    </row>
    <row r="428" spans="1:4" x14ac:dyDescent="0.25">
      <c r="A428" t="s">
        <v>2412</v>
      </c>
      <c r="B428" t="s">
        <v>1754</v>
      </c>
      <c r="C428">
        <v>428.90072376000023</v>
      </c>
      <c r="D428">
        <v>157</v>
      </c>
    </row>
    <row r="429" spans="1:4" x14ac:dyDescent="0.25">
      <c r="A429" t="s">
        <v>2412</v>
      </c>
      <c r="B429" t="s">
        <v>1755</v>
      </c>
      <c r="C429">
        <v>1378.5181354000003</v>
      </c>
      <c r="D429">
        <v>235</v>
      </c>
    </row>
    <row r="430" spans="1:4" x14ac:dyDescent="0.25">
      <c r="A430" t="s">
        <v>2412</v>
      </c>
      <c r="B430" t="s">
        <v>2260</v>
      </c>
      <c r="C430">
        <v>1845.7362311400007</v>
      </c>
      <c r="D430">
        <v>206</v>
      </c>
    </row>
    <row r="431" spans="1:4" x14ac:dyDescent="0.25">
      <c r="A431" t="s">
        <v>2412</v>
      </c>
      <c r="B431" t="s">
        <v>2261</v>
      </c>
      <c r="C431">
        <v>980.49638916000004</v>
      </c>
      <c r="D431">
        <v>104</v>
      </c>
    </row>
    <row r="432" spans="1:4" x14ac:dyDescent="0.25">
      <c r="A432" t="s">
        <v>2412</v>
      </c>
      <c r="B432" t="s">
        <v>1746</v>
      </c>
      <c r="C432">
        <v>1811.7198675799989</v>
      </c>
      <c r="D432">
        <v>937</v>
      </c>
    </row>
    <row r="433" spans="1:4" x14ac:dyDescent="0.25">
      <c r="A433" t="s">
        <v>2412</v>
      </c>
      <c r="B433" t="s">
        <v>1747</v>
      </c>
      <c r="C433">
        <v>1037.1854426800001</v>
      </c>
      <c r="D433">
        <v>246</v>
      </c>
    </row>
    <row r="434" spans="1:4" x14ac:dyDescent="0.25">
      <c r="A434" t="s">
        <v>2412</v>
      </c>
      <c r="B434" t="s">
        <v>1748</v>
      </c>
      <c r="C434">
        <v>650.75841008000009</v>
      </c>
      <c r="D434">
        <v>240</v>
      </c>
    </row>
    <row r="435" spans="1:4" x14ac:dyDescent="0.25">
      <c r="A435" t="s">
        <v>2412</v>
      </c>
      <c r="B435" t="s">
        <v>1749</v>
      </c>
      <c r="C435">
        <v>256.87944498000007</v>
      </c>
      <c r="D435">
        <v>155</v>
      </c>
    </row>
    <row r="436" spans="1:4" x14ac:dyDescent="0.25">
      <c r="A436" t="s">
        <v>2412</v>
      </c>
      <c r="B436" t="s">
        <v>1750</v>
      </c>
      <c r="C436">
        <v>587.75785187999998</v>
      </c>
      <c r="D436">
        <v>138</v>
      </c>
    </row>
    <row r="437" spans="1:4" x14ac:dyDescent="0.25">
      <c r="A437" t="s">
        <v>2412</v>
      </c>
      <c r="B437" t="s">
        <v>1751</v>
      </c>
      <c r="C437">
        <v>625.30002956000021</v>
      </c>
      <c r="D437">
        <v>131</v>
      </c>
    </row>
    <row r="438" spans="1:4" x14ac:dyDescent="0.25">
      <c r="A438" t="s">
        <v>2412</v>
      </c>
      <c r="B438" t="s">
        <v>1752</v>
      </c>
      <c r="C438">
        <v>1362.0854540000007</v>
      </c>
      <c r="D438">
        <v>228</v>
      </c>
    </row>
    <row r="439" spans="1:4" x14ac:dyDescent="0.25">
      <c r="A439" t="s">
        <v>2412</v>
      </c>
      <c r="B439" t="s">
        <v>1753</v>
      </c>
      <c r="C439">
        <v>1778.7452819000005</v>
      </c>
      <c r="D439">
        <v>322</v>
      </c>
    </row>
    <row r="440" spans="1:4" x14ac:dyDescent="0.25">
      <c r="A440" t="s">
        <v>2412</v>
      </c>
      <c r="B440" t="s">
        <v>2067</v>
      </c>
      <c r="C440">
        <v>658.24150824000094</v>
      </c>
      <c r="D440">
        <v>638</v>
      </c>
    </row>
    <row r="441" spans="1:4" x14ac:dyDescent="0.25">
      <c r="A441" t="s">
        <v>2412</v>
      </c>
      <c r="B441" t="s">
        <v>2068</v>
      </c>
      <c r="C441">
        <v>15.089224579999998</v>
      </c>
      <c r="D441">
        <v>12</v>
      </c>
    </row>
    <row r="442" spans="1:4" x14ac:dyDescent="0.25">
      <c r="A442" t="s">
        <v>2412</v>
      </c>
      <c r="B442" t="s">
        <v>2070</v>
      </c>
      <c r="C442">
        <v>3.9968483000000004</v>
      </c>
      <c r="D442">
        <v>3</v>
      </c>
    </row>
    <row r="443" spans="1:4" x14ac:dyDescent="0.25">
      <c r="A443" t="s">
        <v>2412</v>
      </c>
      <c r="B443" t="s">
        <v>2071</v>
      </c>
      <c r="C443">
        <v>17023.206679430008</v>
      </c>
      <c r="D443">
        <v>4515</v>
      </c>
    </row>
    <row r="444" spans="1:4" x14ac:dyDescent="0.25">
      <c r="A444" t="s">
        <v>2412</v>
      </c>
      <c r="B444" t="s">
        <v>2072</v>
      </c>
      <c r="C444">
        <v>0.25599159999999999</v>
      </c>
      <c r="D444">
        <v>2</v>
      </c>
    </row>
    <row r="445" spans="1:4" x14ac:dyDescent="0.25">
      <c r="A445" t="s">
        <v>2412</v>
      </c>
      <c r="B445" t="s">
        <v>2075</v>
      </c>
      <c r="C445">
        <v>2648.8274151699975</v>
      </c>
      <c r="D445">
        <v>334</v>
      </c>
    </row>
    <row r="446" spans="1:4" x14ac:dyDescent="0.25">
      <c r="A446" t="s">
        <v>2412</v>
      </c>
      <c r="B446" t="s">
        <v>2076</v>
      </c>
      <c r="C446">
        <v>15051.962836980007</v>
      </c>
      <c r="D446">
        <v>4835</v>
      </c>
    </row>
    <row r="447" spans="1:4" x14ac:dyDescent="0.25">
      <c r="A447" t="s">
        <v>2412</v>
      </c>
      <c r="B447" t="s">
        <v>2081</v>
      </c>
      <c r="D447">
        <v>7809.5393923268894</v>
      </c>
    </row>
    <row r="448" spans="1:4" x14ac:dyDescent="0.25">
      <c r="A448" t="s">
        <v>2412</v>
      </c>
      <c r="B448" t="s">
        <v>2082</v>
      </c>
      <c r="D448">
        <v>2.4284531523738697</v>
      </c>
    </row>
    <row r="449" spans="1:4" x14ac:dyDescent="0.25">
      <c r="A449" t="s">
        <v>2412</v>
      </c>
      <c r="B449" t="s">
        <v>2084</v>
      </c>
      <c r="D449">
        <v>0.40395932451057698</v>
      </c>
    </row>
    <row r="450" spans="1:4" x14ac:dyDescent="0.25">
      <c r="A450" t="s">
        <v>2412</v>
      </c>
      <c r="B450" t="s">
        <v>2085</v>
      </c>
      <c r="D450">
        <v>6211.2752754700714</v>
      </c>
    </row>
    <row r="451" spans="1:4" x14ac:dyDescent="0.25">
      <c r="A451" t="s">
        <v>2412</v>
      </c>
      <c r="B451" t="s">
        <v>2086</v>
      </c>
    </row>
    <row r="452" spans="1:4" x14ac:dyDescent="0.25">
      <c r="A452" t="s">
        <v>2412</v>
      </c>
      <c r="B452" t="s">
        <v>1674</v>
      </c>
      <c r="C452">
        <v>4107.5990722900042</v>
      </c>
      <c r="D452">
        <v>4365</v>
      </c>
    </row>
    <row r="453" spans="1:4" x14ac:dyDescent="0.25">
      <c r="A453" t="s">
        <v>2412</v>
      </c>
      <c r="B453" t="s">
        <v>1675</v>
      </c>
      <c r="C453">
        <v>9060.040544129999</v>
      </c>
      <c r="D453">
        <v>2860</v>
      </c>
    </row>
    <row r="454" spans="1:4" x14ac:dyDescent="0.25">
      <c r="A454" t="s">
        <v>2412</v>
      </c>
      <c r="B454" t="s">
        <v>1676</v>
      </c>
      <c r="C454">
        <v>14374.565037109996</v>
      </c>
      <c r="D454">
        <v>1650</v>
      </c>
    </row>
    <row r="455" spans="1:4" x14ac:dyDescent="0.25">
      <c r="A455" t="s">
        <v>2412</v>
      </c>
      <c r="B455" t="s">
        <v>1677</v>
      </c>
      <c r="C455">
        <v>4309.042552840001</v>
      </c>
      <c r="D455">
        <v>146</v>
      </c>
    </row>
    <row r="456" spans="1:4" x14ac:dyDescent="0.25">
      <c r="A456" t="s">
        <v>2412</v>
      </c>
      <c r="B456" t="s">
        <v>1678</v>
      </c>
      <c r="C456">
        <v>2863.2545484900002</v>
      </c>
      <c r="D456">
        <v>43</v>
      </c>
    </row>
    <row r="457" spans="1:4" x14ac:dyDescent="0.25">
      <c r="A457" t="s">
        <v>2412</v>
      </c>
      <c r="B457" t="s">
        <v>1679</v>
      </c>
      <c r="C457">
        <v>8883.7303140200002</v>
      </c>
      <c r="D457">
        <v>42</v>
      </c>
    </row>
    <row r="458" spans="1:4" x14ac:dyDescent="0.25">
      <c r="A458" t="s">
        <v>2412</v>
      </c>
      <c r="B458" t="s">
        <v>1758</v>
      </c>
      <c r="C458">
        <v>0.55081687536087864</v>
      </c>
    </row>
    <row r="459" spans="1:4" x14ac:dyDescent="0.25">
      <c r="A459" t="s">
        <v>2412</v>
      </c>
      <c r="B459" t="s">
        <v>1759</v>
      </c>
      <c r="C459">
        <v>16248.776049267399</v>
      </c>
    </row>
    <row r="460" spans="1:4" x14ac:dyDescent="0.25">
      <c r="A460" t="s">
        <v>2412</v>
      </c>
      <c r="B460" t="s">
        <v>1760</v>
      </c>
      <c r="C460">
        <v>12353.91607011968</v>
      </c>
    </row>
    <row r="461" spans="1:4" x14ac:dyDescent="0.25">
      <c r="A461" t="s">
        <v>2412</v>
      </c>
      <c r="B461" t="s">
        <v>1761</v>
      </c>
      <c r="C461">
        <v>11031.894209665474</v>
      </c>
    </row>
    <row r="462" spans="1:4" x14ac:dyDescent="0.25">
      <c r="A462" t="s">
        <v>2412</v>
      </c>
      <c r="B462" t="s">
        <v>1762</v>
      </c>
      <c r="C462">
        <v>2951.1669837241288</v>
      </c>
    </row>
    <row r="463" spans="1:4" x14ac:dyDescent="0.25">
      <c r="A463" t="s">
        <v>2412</v>
      </c>
      <c r="B463" t="s">
        <v>1763</v>
      </c>
      <c r="C463">
        <v>384.48925050787568</v>
      </c>
    </row>
    <row r="464" spans="1:4" x14ac:dyDescent="0.25">
      <c r="A464" t="s">
        <v>2412</v>
      </c>
      <c r="B464" t="s">
        <v>1764</v>
      </c>
      <c r="C464">
        <v>192.99381786347411</v>
      </c>
    </row>
    <row r="465" spans="1:4" x14ac:dyDescent="0.25">
      <c r="A465" t="s">
        <v>2412</v>
      </c>
      <c r="B465" t="s">
        <v>1765</v>
      </c>
      <c r="C465">
        <v>123.15399352466568</v>
      </c>
    </row>
    <row r="466" spans="1:4" x14ac:dyDescent="0.25">
      <c r="A466" t="s">
        <v>2412</v>
      </c>
      <c r="B466" t="s">
        <v>1766</v>
      </c>
      <c r="C466">
        <v>274.94209554733544</v>
      </c>
    </row>
    <row r="467" spans="1:4" x14ac:dyDescent="0.25">
      <c r="A467" t="s">
        <v>2412</v>
      </c>
      <c r="B467" t="s">
        <v>2036</v>
      </c>
      <c r="C467">
        <v>6.5679280515916649E-2</v>
      </c>
    </row>
    <row r="468" spans="1:4" x14ac:dyDescent="0.25">
      <c r="A468" t="s">
        <v>2412</v>
      </c>
      <c r="B468" t="s">
        <v>2046</v>
      </c>
      <c r="C468">
        <v>3.9422152744281045E-4</v>
      </c>
    </row>
    <row r="469" spans="1:4" x14ac:dyDescent="0.25">
      <c r="A469" t="s">
        <v>2412</v>
      </c>
      <c r="B469" t="s">
        <v>2037</v>
      </c>
      <c r="C469">
        <v>0.2816274765795892</v>
      </c>
    </row>
    <row r="470" spans="1:4" x14ac:dyDescent="0.25">
      <c r="A470" t="s">
        <v>2412</v>
      </c>
      <c r="B470" t="s">
        <v>2038</v>
      </c>
      <c r="C470">
        <v>1.2922324187593426E-2</v>
      </c>
    </row>
    <row r="471" spans="1:4" x14ac:dyDescent="0.25">
      <c r="A471" t="s">
        <v>2412</v>
      </c>
      <c r="B471" t="s">
        <v>2040</v>
      </c>
      <c r="C471">
        <v>0.17038135052297843</v>
      </c>
    </row>
    <row r="472" spans="1:4" x14ac:dyDescent="0.25">
      <c r="A472" t="s">
        <v>2412</v>
      </c>
      <c r="B472" t="s">
        <v>2041</v>
      </c>
      <c r="C472">
        <v>0.39284265412783248</v>
      </c>
    </row>
    <row r="473" spans="1:4" x14ac:dyDescent="0.25">
      <c r="A473" t="s">
        <v>2412</v>
      </c>
      <c r="B473" t="s">
        <v>2042</v>
      </c>
      <c r="C473">
        <v>7.5719787515338265E-3</v>
      </c>
    </row>
    <row r="474" spans="1:4" x14ac:dyDescent="0.25">
      <c r="A474" t="s">
        <v>2412</v>
      </c>
      <c r="B474" t="s">
        <v>2044</v>
      </c>
      <c r="C474">
        <v>5.8698565489234543E-2</v>
      </c>
    </row>
    <row r="475" spans="1:4" x14ac:dyDescent="0.25">
      <c r="A475" t="s">
        <v>2412</v>
      </c>
      <c r="B475" t="s">
        <v>2129</v>
      </c>
      <c r="C475">
        <v>2215.1708209800013</v>
      </c>
      <c r="D475">
        <v>234</v>
      </c>
    </row>
    <row r="476" spans="1:4" x14ac:dyDescent="0.25">
      <c r="A476" t="s">
        <v>2412</v>
      </c>
      <c r="B476" t="s">
        <v>2138</v>
      </c>
      <c r="C476">
        <v>5650.7892245000085</v>
      </c>
      <c r="D476">
        <v>835</v>
      </c>
    </row>
    <row r="477" spans="1:4" x14ac:dyDescent="0.25">
      <c r="A477" t="s">
        <v>2412</v>
      </c>
      <c r="B477" t="s">
        <v>2139</v>
      </c>
      <c r="C477">
        <v>9728.1428215899869</v>
      </c>
      <c r="D477">
        <v>1291</v>
      </c>
    </row>
    <row r="478" spans="1:4" x14ac:dyDescent="0.25">
      <c r="A478" t="s">
        <v>2412</v>
      </c>
      <c r="B478" t="s">
        <v>2140</v>
      </c>
      <c r="C478">
        <v>8932.9174289200146</v>
      </c>
      <c r="D478">
        <v>1373</v>
      </c>
    </row>
    <row r="479" spans="1:4" x14ac:dyDescent="0.25">
      <c r="A479" t="s">
        <v>2412</v>
      </c>
      <c r="B479" t="s">
        <v>2141</v>
      </c>
      <c r="C479">
        <v>1678.4354755000008</v>
      </c>
      <c r="D479">
        <v>252</v>
      </c>
    </row>
    <row r="480" spans="1:4" x14ac:dyDescent="0.25">
      <c r="A480" t="s">
        <v>2412</v>
      </c>
      <c r="B480" t="s">
        <v>2142</v>
      </c>
      <c r="C480">
        <v>6.0594592</v>
      </c>
      <c r="D480">
        <v>1</v>
      </c>
    </row>
    <row r="481" spans="1:4" x14ac:dyDescent="0.25">
      <c r="A481" t="s">
        <v>2412</v>
      </c>
      <c r="B481" t="s">
        <v>2146</v>
      </c>
      <c r="C481">
        <v>4585.9032903300003</v>
      </c>
      <c r="D481">
        <v>605</v>
      </c>
    </row>
    <row r="482" spans="1:4" x14ac:dyDescent="0.25">
      <c r="A482" t="s">
        <v>2412</v>
      </c>
      <c r="B482" t="s">
        <v>2130</v>
      </c>
      <c r="C482">
        <v>1490.6988908399992</v>
      </c>
      <c r="D482">
        <v>153</v>
      </c>
    </row>
    <row r="483" spans="1:4" x14ac:dyDescent="0.25">
      <c r="A483" t="s">
        <v>2412</v>
      </c>
      <c r="B483" t="s">
        <v>2131</v>
      </c>
      <c r="C483">
        <v>3047.3254765700008</v>
      </c>
      <c r="D483">
        <v>405</v>
      </c>
    </row>
    <row r="484" spans="1:4" x14ac:dyDescent="0.25">
      <c r="A484" t="s">
        <v>2412</v>
      </c>
      <c r="B484" t="s">
        <v>2132</v>
      </c>
      <c r="C484">
        <v>2129.7125252200003</v>
      </c>
      <c r="D484">
        <v>285</v>
      </c>
    </row>
    <row r="485" spans="1:4" x14ac:dyDescent="0.25">
      <c r="A485" t="s">
        <v>2412</v>
      </c>
      <c r="B485" t="s">
        <v>2133</v>
      </c>
      <c r="C485">
        <v>739.31349189999992</v>
      </c>
      <c r="D485">
        <v>151</v>
      </c>
    </row>
    <row r="486" spans="1:4" x14ac:dyDescent="0.25">
      <c r="A486" t="s">
        <v>2412</v>
      </c>
      <c r="B486" t="s">
        <v>2134</v>
      </c>
      <c r="C486">
        <v>405.44516325999996</v>
      </c>
      <c r="D486">
        <v>83</v>
      </c>
    </row>
    <row r="487" spans="1:4" x14ac:dyDescent="0.25">
      <c r="A487" t="s">
        <v>2412</v>
      </c>
      <c r="B487" t="s">
        <v>2135</v>
      </c>
      <c r="C487">
        <v>391.47103588000004</v>
      </c>
      <c r="D487">
        <v>88</v>
      </c>
    </row>
    <row r="488" spans="1:4" x14ac:dyDescent="0.25">
      <c r="A488" t="s">
        <v>2412</v>
      </c>
      <c r="B488" t="s">
        <v>2136</v>
      </c>
      <c r="C488">
        <v>1371.5944005200006</v>
      </c>
      <c r="D488">
        <v>182</v>
      </c>
    </row>
    <row r="489" spans="1:4" x14ac:dyDescent="0.25">
      <c r="A489" t="s">
        <v>2412</v>
      </c>
      <c r="B489" t="s">
        <v>2137</v>
      </c>
      <c r="C489">
        <v>1225.2525636700002</v>
      </c>
      <c r="D489">
        <v>171</v>
      </c>
    </row>
    <row r="490" spans="1:4" x14ac:dyDescent="0.25">
      <c r="A490" t="s">
        <v>2412</v>
      </c>
      <c r="B490" t="s">
        <v>2151</v>
      </c>
      <c r="C490">
        <v>2215.1708209800013</v>
      </c>
      <c r="D490">
        <v>234</v>
      </c>
    </row>
    <row r="491" spans="1:4" x14ac:dyDescent="0.25">
      <c r="A491" t="s">
        <v>2412</v>
      </c>
      <c r="B491" t="s">
        <v>2160</v>
      </c>
      <c r="C491">
        <v>5650.7892245000085</v>
      </c>
      <c r="D491">
        <v>835</v>
      </c>
    </row>
    <row r="492" spans="1:4" x14ac:dyDescent="0.25">
      <c r="A492" t="s">
        <v>2412</v>
      </c>
      <c r="B492" t="s">
        <v>2161</v>
      </c>
      <c r="C492">
        <v>9728.1428215899869</v>
      </c>
      <c r="D492">
        <v>1291</v>
      </c>
    </row>
    <row r="493" spans="1:4" x14ac:dyDescent="0.25">
      <c r="A493" t="s">
        <v>2412</v>
      </c>
      <c r="B493" t="s">
        <v>2162</v>
      </c>
      <c r="C493">
        <v>8932.9174289200146</v>
      </c>
      <c r="D493">
        <v>1373</v>
      </c>
    </row>
    <row r="494" spans="1:4" x14ac:dyDescent="0.25">
      <c r="A494" t="s">
        <v>2412</v>
      </c>
      <c r="B494" t="s">
        <v>2163</v>
      </c>
      <c r="C494">
        <v>1678.4354755000008</v>
      </c>
      <c r="D494">
        <v>252</v>
      </c>
    </row>
    <row r="495" spans="1:4" x14ac:dyDescent="0.25">
      <c r="A495" t="s">
        <v>2412</v>
      </c>
      <c r="B495" t="s">
        <v>2164</v>
      </c>
      <c r="C495">
        <v>6.0594592</v>
      </c>
      <c r="D495">
        <v>1</v>
      </c>
    </row>
    <row r="496" spans="1:4" x14ac:dyDescent="0.25">
      <c r="A496" t="s">
        <v>2412</v>
      </c>
      <c r="B496" t="s">
        <v>2168</v>
      </c>
      <c r="C496">
        <v>4585.9032903300003</v>
      </c>
      <c r="D496">
        <v>605</v>
      </c>
    </row>
    <row r="497" spans="1:4" x14ac:dyDescent="0.25">
      <c r="A497" t="s">
        <v>2412</v>
      </c>
      <c r="B497" t="s">
        <v>2152</v>
      </c>
      <c r="C497">
        <v>1490.6988908399992</v>
      </c>
      <c r="D497">
        <v>153</v>
      </c>
    </row>
    <row r="498" spans="1:4" x14ac:dyDescent="0.25">
      <c r="A498" t="s">
        <v>2412</v>
      </c>
      <c r="B498" t="s">
        <v>2153</v>
      </c>
      <c r="C498">
        <v>3047.3254765700008</v>
      </c>
      <c r="D498">
        <v>405</v>
      </c>
    </row>
    <row r="499" spans="1:4" x14ac:dyDescent="0.25">
      <c r="A499" t="s">
        <v>2412</v>
      </c>
      <c r="B499" t="s">
        <v>2154</v>
      </c>
      <c r="C499">
        <v>2129.7125252200003</v>
      </c>
      <c r="D499">
        <v>285</v>
      </c>
    </row>
    <row r="500" spans="1:4" x14ac:dyDescent="0.25">
      <c r="A500" t="s">
        <v>2412</v>
      </c>
      <c r="B500" t="s">
        <v>2155</v>
      </c>
      <c r="C500">
        <v>739.31349189999992</v>
      </c>
      <c r="D500">
        <v>151</v>
      </c>
    </row>
    <row r="501" spans="1:4" x14ac:dyDescent="0.25">
      <c r="A501" t="s">
        <v>2412</v>
      </c>
      <c r="B501" t="s">
        <v>2156</v>
      </c>
      <c r="C501">
        <v>405.44516325999996</v>
      </c>
      <c r="D501">
        <v>83</v>
      </c>
    </row>
    <row r="502" spans="1:4" x14ac:dyDescent="0.25">
      <c r="A502" t="s">
        <v>2412</v>
      </c>
      <c r="B502" t="s">
        <v>2157</v>
      </c>
      <c r="C502">
        <v>391.47103588000004</v>
      </c>
      <c r="D502">
        <v>88</v>
      </c>
    </row>
    <row r="503" spans="1:4" x14ac:dyDescent="0.25">
      <c r="A503" t="s">
        <v>2412</v>
      </c>
      <c r="B503" t="s">
        <v>2158</v>
      </c>
      <c r="C503">
        <v>1371.5944005200006</v>
      </c>
      <c r="D503">
        <v>182</v>
      </c>
    </row>
    <row r="504" spans="1:4" x14ac:dyDescent="0.25">
      <c r="A504" t="s">
        <v>2412</v>
      </c>
      <c r="B504" t="s">
        <v>2159</v>
      </c>
      <c r="C504">
        <v>1225.2525636700002</v>
      </c>
      <c r="D504">
        <v>171</v>
      </c>
    </row>
    <row r="505" spans="1:4" x14ac:dyDescent="0.25">
      <c r="A505" t="s">
        <v>2412</v>
      </c>
      <c r="B505" t="s">
        <v>2173</v>
      </c>
      <c r="C505">
        <v>11805.963533130016</v>
      </c>
      <c r="D505">
        <v>2011</v>
      </c>
    </row>
    <row r="506" spans="1:4" x14ac:dyDescent="0.25">
      <c r="A506" t="s">
        <v>2412</v>
      </c>
      <c r="B506" t="s">
        <v>2182</v>
      </c>
      <c r="C506">
        <v>1191.52246255</v>
      </c>
      <c r="D506">
        <v>161</v>
      </c>
    </row>
    <row r="507" spans="1:4" x14ac:dyDescent="0.25">
      <c r="A507" t="s">
        <v>2412</v>
      </c>
      <c r="B507" t="s">
        <v>2183</v>
      </c>
      <c r="C507">
        <v>1674.8563276600005</v>
      </c>
      <c r="D507">
        <v>119</v>
      </c>
    </row>
    <row r="508" spans="1:4" x14ac:dyDescent="0.25">
      <c r="A508" t="s">
        <v>2412</v>
      </c>
      <c r="B508" t="s">
        <v>2275</v>
      </c>
      <c r="C508">
        <v>1213.1904321599995</v>
      </c>
      <c r="D508">
        <v>104</v>
      </c>
    </row>
    <row r="509" spans="1:4" x14ac:dyDescent="0.25">
      <c r="A509" t="s">
        <v>2412</v>
      </c>
      <c r="B509" t="s">
        <v>2276</v>
      </c>
      <c r="C509">
        <v>2817.4563420099998</v>
      </c>
      <c r="D509">
        <v>218</v>
      </c>
    </row>
    <row r="510" spans="1:4" x14ac:dyDescent="0.25">
      <c r="A510" t="s">
        <v>2412</v>
      </c>
      <c r="B510" t="s">
        <v>2174</v>
      </c>
      <c r="C510">
        <v>5283.2562294799936</v>
      </c>
      <c r="D510">
        <v>615</v>
      </c>
    </row>
    <row r="511" spans="1:4" x14ac:dyDescent="0.25">
      <c r="A511" t="s">
        <v>2412</v>
      </c>
      <c r="B511" t="s">
        <v>2175</v>
      </c>
      <c r="C511">
        <v>1980.2262025400005</v>
      </c>
      <c r="D511">
        <v>336</v>
      </c>
    </row>
    <row r="512" spans="1:4" x14ac:dyDescent="0.25">
      <c r="A512" t="s">
        <v>2412</v>
      </c>
      <c r="B512" t="s">
        <v>2176</v>
      </c>
      <c r="C512">
        <v>3710.035346709999</v>
      </c>
      <c r="D512">
        <v>587</v>
      </c>
    </row>
    <row r="513" spans="1:4" x14ac:dyDescent="0.25">
      <c r="A513" t="s">
        <v>2412</v>
      </c>
      <c r="B513" t="s">
        <v>2177</v>
      </c>
      <c r="C513">
        <v>3878.1819385999984</v>
      </c>
      <c r="D513">
        <v>618</v>
      </c>
    </row>
    <row r="514" spans="1:4" x14ac:dyDescent="0.25">
      <c r="A514" t="s">
        <v>2412</v>
      </c>
      <c r="B514" t="s">
        <v>2178</v>
      </c>
      <c r="C514">
        <v>2805.9591545899989</v>
      </c>
      <c r="D514">
        <v>453</v>
      </c>
    </row>
    <row r="515" spans="1:4" x14ac:dyDescent="0.25">
      <c r="A515" t="s">
        <v>2412</v>
      </c>
      <c r="B515" t="s">
        <v>2179</v>
      </c>
      <c r="C515">
        <v>2049.4776104799998</v>
      </c>
      <c r="D515">
        <v>318</v>
      </c>
    </row>
    <row r="516" spans="1:4" x14ac:dyDescent="0.25">
      <c r="A516" t="s">
        <v>2412</v>
      </c>
      <c r="B516" t="s">
        <v>2180</v>
      </c>
      <c r="C516">
        <v>2507.3597524599986</v>
      </c>
      <c r="D516">
        <v>249</v>
      </c>
    </row>
    <row r="517" spans="1:4" x14ac:dyDescent="0.25">
      <c r="A517" t="s">
        <v>2412</v>
      </c>
      <c r="B517" t="s">
        <v>2181</v>
      </c>
      <c r="C517">
        <v>2680.746736510001</v>
      </c>
      <c r="D517">
        <v>320</v>
      </c>
    </row>
    <row r="518" spans="1:4" x14ac:dyDescent="0.25">
      <c r="A518" t="s">
        <v>2412</v>
      </c>
      <c r="B518" t="s">
        <v>2185</v>
      </c>
      <c r="C518">
        <v>2384.3617984000002</v>
      </c>
      <c r="D518">
        <v>148</v>
      </c>
    </row>
    <row r="519" spans="1:4" x14ac:dyDescent="0.25">
      <c r="A519" t="s">
        <v>2412</v>
      </c>
      <c r="B519" t="s">
        <v>2186</v>
      </c>
      <c r="C519">
        <v>41213.870270480045</v>
      </c>
      <c r="D519">
        <v>5961</v>
      </c>
    </row>
    <row r="520" spans="1:4" x14ac:dyDescent="0.25">
      <c r="A520" t="s">
        <v>2412</v>
      </c>
      <c r="B520" t="s">
        <v>2192</v>
      </c>
      <c r="D520">
        <v>1913.3626783392745</v>
      </c>
    </row>
    <row r="521" spans="1:4" x14ac:dyDescent="0.25">
      <c r="A521" t="s">
        <v>2412</v>
      </c>
      <c r="B521" t="s">
        <v>2202</v>
      </c>
      <c r="D521">
        <v>1.3392762271152601</v>
      </c>
    </row>
    <row r="522" spans="1:4" x14ac:dyDescent="0.25">
      <c r="A522" t="s">
        <v>2412</v>
      </c>
      <c r="B522" t="s">
        <v>2204</v>
      </c>
      <c r="D522">
        <v>785.65304143843218</v>
      </c>
    </row>
    <row r="523" spans="1:4" x14ac:dyDescent="0.25">
      <c r="A523" t="s">
        <v>2412</v>
      </c>
      <c r="B523" t="s">
        <v>2193</v>
      </c>
      <c r="D523">
        <v>8509.4859426999083</v>
      </c>
    </row>
    <row r="524" spans="1:4" x14ac:dyDescent="0.25">
      <c r="A524" t="s">
        <v>2412</v>
      </c>
      <c r="B524" t="s">
        <v>2194</v>
      </c>
      <c r="D524">
        <v>485.08304400149865</v>
      </c>
    </row>
    <row r="525" spans="1:4" x14ac:dyDescent="0.25">
      <c r="A525" t="s">
        <v>2412</v>
      </c>
      <c r="B525" t="s">
        <v>2196</v>
      </c>
      <c r="D525">
        <v>352934.0813582362</v>
      </c>
    </row>
    <row r="526" spans="1:4" x14ac:dyDescent="0.25">
      <c r="A526" t="s">
        <v>2412</v>
      </c>
      <c r="B526" t="s">
        <v>2197</v>
      </c>
      <c r="D526">
        <v>345567.8764357621</v>
      </c>
    </row>
    <row r="527" spans="1:4" x14ac:dyDescent="0.25">
      <c r="A527" t="s">
        <v>2412</v>
      </c>
      <c r="B527" t="s">
        <v>2198</v>
      </c>
      <c r="D527">
        <v>81.838177862193987</v>
      </c>
    </row>
    <row r="528" spans="1:4" x14ac:dyDescent="0.25">
      <c r="A528" t="s">
        <v>2412</v>
      </c>
      <c r="B528" t="s">
        <v>2200</v>
      </c>
      <c r="D528">
        <v>2134.9399878015365</v>
      </c>
    </row>
    <row r="529" spans="1:5" x14ac:dyDescent="0.25">
      <c r="A529" t="s">
        <v>2412</v>
      </c>
      <c r="B529" t="s">
        <v>611</v>
      </c>
      <c r="C529">
        <v>0.27603584797444436</v>
      </c>
      <c r="D529">
        <v>0.17547522435642063</v>
      </c>
      <c r="E529">
        <v>0.20451324876349791</v>
      </c>
    </row>
    <row r="530" spans="1:5" x14ac:dyDescent="0.25">
      <c r="A530" t="s">
        <v>2412</v>
      </c>
      <c r="B530" t="s">
        <v>612</v>
      </c>
    </row>
    <row r="531" spans="1:5" x14ac:dyDescent="0.25">
      <c r="A531" t="s">
        <v>2412</v>
      </c>
      <c r="B531" t="s">
        <v>613</v>
      </c>
      <c r="C531">
        <v>0.72382396895210788</v>
      </c>
      <c r="D531">
        <v>0.8245066158120351</v>
      </c>
      <c r="E531">
        <v>0.79543335580528529</v>
      </c>
    </row>
    <row r="532" spans="1:5" x14ac:dyDescent="0.25">
      <c r="A532" t="s">
        <v>2412</v>
      </c>
      <c r="B532" t="s">
        <v>745</v>
      </c>
      <c r="C532">
        <v>0.76006462791037577</v>
      </c>
    </row>
    <row r="533" spans="1:5" x14ac:dyDescent="0.25">
      <c r="A533" t="s">
        <v>2412</v>
      </c>
      <c r="B533" t="s">
        <v>752</v>
      </c>
      <c r="C533">
        <v>0.19731999040809856</v>
      </c>
    </row>
    <row r="534" spans="1:5" x14ac:dyDescent="0.25">
      <c r="A534" t="s">
        <v>2412</v>
      </c>
      <c r="B534" t="s">
        <v>2049</v>
      </c>
      <c r="C534">
        <v>9.8821482978786214E-3</v>
      </c>
    </row>
    <row r="535" spans="1:5" x14ac:dyDescent="0.25">
      <c r="A535" t="s">
        <v>2413</v>
      </c>
      <c r="B535" t="s">
        <v>449</v>
      </c>
      <c r="C535">
        <v>599993.70678028185</v>
      </c>
    </row>
    <row r="536" spans="1:5" x14ac:dyDescent="0.25">
      <c r="A536" t="s">
        <v>2413</v>
      </c>
      <c r="B536" t="s">
        <v>451</v>
      </c>
      <c r="C536">
        <v>178680.29220664999</v>
      </c>
    </row>
    <row r="537" spans="1:5" x14ac:dyDescent="0.25">
      <c r="A537" t="s">
        <v>2413</v>
      </c>
      <c r="B537" t="s">
        <v>471</v>
      </c>
      <c r="C537">
        <v>320619</v>
      </c>
      <c r="D537">
        <v>20256</v>
      </c>
    </row>
    <row r="538" spans="1:5" x14ac:dyDescent="0.25">
      <c r="A538" t="s">
        <v>2413</v>
      </c>
      <c r="B538" t="s">
        <v>482</v>
      </c>
      <c r="C538">
        <v>1.6529946483658586E-2</v>
      </c>
      <c r="D538">
        <v>6.0637673015943049E-2</v>
      </c>
      <c r="E538">
        <v>1.5559933184019593E-2</v>
      </c>
    </row>
    <row r="539" spans="1:5" x14ac:dyDescent="0.25">
      <c r="A539" t="s">
        <v>2413</v>
      </c>
      <c r="B539" t="s">
        <v>508</v>
      </c>
      <c r="C539">
        <v>1.6530668781218096E-3</v>
      </c>
      <c r="D539">
        <v>1.8893453399637817E-2</v>
      </c>
      <c r="E539">
        <v>5.6091734200480851E-3</v>
      </c>
    </row>
    <row r="540" spans="1:5" x14ac:dyDescent="0.25">
      <c r="A540" t="s">
        <v>2413</v>
      </c>
      <c r="B540" t="s">
        <v>510</v>
      </c>
      <c r="C540">
        <v>5.2285666996318174E-3</v>
      </c>
      <c r="E540">
        <v>4.0287811322086793E-3</v>
      </c>
    </row>
    <row r="541" spans="1:5" x14ac:dyDescent="0.25">
      <c r="A541" t="s">
        <v>2413</v>
      </c>
      <c r="B541" t="s">
        <v>512</v>
      </c>
      <c r="C541">
        <v>2.1669760133703208E-2</v>
      </c>
      <c r="D541">
        <v>1.3146122379536749E-2</v>
      </c>
      <c r="E541">
        <v>1.9713863203075548E-2</v>
      </c>
    </row>
    <row r="542" spans="1:5" x14ac:dyDescent="0.25">
      <c r="A542" t="s">
        <v>2413</v>
      </c>
      <c r="B542" t="s">
        <v>541</v>
      </c>
      <c r="C542">
        <v>7.4223067707456479E-3</v>
      </c>
      <c r="E542">
        <v>5.7191293892359611E-3</v>
      </c>
    </row>
    <row r="543" spans="1:5" x14ac:dyDescent="0.25">
      <c r="A543" t="s">
        <v>2413</v>
      </c>
      <c r="B543" t="s">
        <v>543</v>
      </c>
      <c r="C543">
        <v>2.2628786689794615E-2</v>
      </c>
      <c r="D543">
        <v>0.14382549733559061</v>
      </c>
      <c r="E543">
        <v>5.0439479869289414E-2</v>
      </c>
    </row>
    <row r="544" spans="1:5" x14ac:dyDescent="0.25">
      <c r="A544" t="s">
        <v>2413</v>
      </c>
      <c r="B544" t="s">
        <v>552</v>
      </c>
      <c r="D544">
        <v>1.57136041308506E-2</v>
      </c>
      <c r="E544">
        <v>3.6057597677242471E-3</v>
      </c>
    </row>
    <row r="545" spans="1:5" x14ac:dyDescent="0.25">
      <c r="A545" t="s">
        <v>2413</v>
      </c>
      <c r="B545" t="s">
        <v>504</v>
      </c>
      <c r="C545">
        <v>0.94139751282800288</v>
      </c>
      <c r="D545">
        <v>0.80842132275438439</v>
      </c>
      <c r="E545">
        <v>0.91088381321841816</v>
      </c>
    </row>
    <row r="546" spans="1:5" x14ac:dyDescent="0.25">
      <c r="A546" t="s">
        <v>2413</v>
      </c>
      <c r="B546" t="s">
        <v>572</v>
      </c>
      <c r="C546">
        <v>0.35342631054508372</v>
      </c>
      <c r="D546">
        <v>0.28705889055394551</v>
      </c>
      <c r="E546">
        <v>0.33991023249387259</v>
      </c>
    </row>
    <row r="547" spans="1:5" x14ac:dyDescent="0.25">
      <c r="A547" t="s">
        <v>2413</v>
      </c>
      <c r="B547" t="s">
        <v>574</v>
      </c>
      <c r="C547">
        <v>0.10693622616680638</v>
      </c>
      <c r="D547">
        <v>0.13123826261462632</v>
      </c>
      <c r="E547">
        <v>0.11188546513791559</v>
      </c>
    </row>
    <row r="548" spans="1:5" x14ac:dyDescent="0.25">
      <c r="A548" t="s">
        <v>2413</v>
      </c>
      <c r="B548" t="s">
        <v>575</v>
      </c>
      <c r="C548">
        <v>0.11645426714872788</v>
      </c>
      <c r="D548">
        <v>0.1530085284236179</v>
      </c>
      <c r="E548">
        <v>0.12389873686838475</v>
      </c>
    </row>
    <row r="549" spans="1:5" x14ac:dyDescent="0.25">
      <c r="A549" t="s">
        <v>2413</v>
      </c>
      <c r="B549" t="s">
        <v>576</v>
      </c>
      <c r="C549">
        <v>0.24377908980927471</v>
      </c>
      <c r="D549">
        <v>0.2425280405180488</v>
      </c>
      <c r="E549">
        <v>0.24352430696750721</v>
      </c>
    </row>
    <row r="550" spans="1:5" x14ac:dyDescent="0.25">
      <c r="A550" t="s">
        <v>2413</v>
      </c>
      <c r="B550" t="s">
        <v>577</v>
      </c>
      <c r="C550">
        <v>0.1794041063301072</v>
      </c>
      <c r="D550">
        <v>0.18616627788976145</v>
      </c>
      <c r="E550">
        <v>0.18078125853231983</v>
      </c>
    </row>
    <row r="551" spans="1:5" x14ac:dyDescent="0.25">
      <c r="A551" t="s">
        <v>2413</v>
      </c>
      <c r="B551" t="s">
        <v>605</v>
      </c>
    </row>
    <row r="552" spans="1:5" x14ac:dyDescent="0.25">
      <c r="A552" t="s">
        <v>2413</v>
      </c>
      <c r="B552" t="s">
        <v>617</v>
      </c>
      <c r="C552">
        <v>0.61508072127141555</v>
      </c>
      <c r="D552">
        <v>0.7019162784022589</v>
      </c>
      <c r="E552">
        <v>0.6350066501482664</v>
      </c>
    </row>
    <row r="553" spans="1:5" x14ac:dyDescent="0.25">
      <c r="A553" t="s">
        <v>2413</v>
      </c>
      <c r="B553" t="s">
        <v>619</v>
      </c>
      <c r="C553">
        <v>0.38491927872858456</v>
      </c>
      <c r="D553">
        <v>0.2980837215977411</v>
      </c>
      <c r="E553">
        <v>0.36499334985173371</v>
      </c>
    </row>
    <row r="554" spans="1:5" x14ac:dyDescent="0.25">
      <c r="A554" t="s">
        <v>2413</v>
      </c>
      <c r="B554" t="s">
        <v>629</v>
      </c>
      <c r="C554">
        <v>0.13532097971905035</v>
      </c>
      <c r="D554">
        <v>0.10099435327243361</v>
      </c>
      <c r="E554">
        <v>0.12744413825275008</v>
      </c>
    </row>
    <row r="555" spans="1:5" x14ac:dyDescent="0.25">
      <c r="A555" t="s">
        <v>2413</v>
      </c>
      <c r="B555" t="s">
        <v>631</v>
      </c>
      <c r="C555">
        <v>3.2732023491743485E-2</v>
      </c>
      <c r="D555">
        <v>3.9442405028245926E-2</v>
      </c>
      <c r="E555">
        <v>3.4271837246049298E-2</v>
      </c>
    </row>
    <row r="556" spans="1:5" x14ac:dyDescent="0.25">
      <c r="A556" t="s">
        <v>2413</v>
      </c>
      <c r="B556" t="s">
        <v>633</v>
      </c>
      <c r="C556">
        <v>6.0468247590515015E-2</v>
      </c>
      <c r="D556">
        <v>9.2499692098863176E-2</v>
      </c>
      <c r="E556">
        <v>6.7818419641975686E-2</v>
      </c>
    </row>
    <row r="557" spans="1:5" x14ac:dyDescent="0.25">
      <c r="A557" t="s">
        <v>2413</v>
      </c>
      <c r="B557" t="s">
        <v>635</v>
      </c>
      <c r="C557">
        <v>9.700339142994556E-2</v>
      </c>
      <c r="D557">
        <v>8.010123373559927E-2</v>
      </c>
      <c r="E557">
        <v>9.3124897375080604E-2</v>
      </c>
    </row>
    <row r="558" spans="1:5" x14ac:dyDescent="0.25">
      <c r="A558" t="s">
        <v>2413</v>
      </c>
      <c r="B558" t="s">
        <v>637</v>
      </c>
      <c r="C558">
        <v>0.67447535776874545</v>
      </c>
      <c r="D558">
        <v>0.68696231586485812</v>
      </c>
      <c r="E558">
        <v>0.67734070748414432</v>
      </c>
    </row>
    <row r="559" spans="1:5" x14ac:dyDescent="0.25">
      <c r="A559" t="s">
        <v>2413</v>
      </c>
      <c r="B559" t="s">
        <v>644</v>
      </c>
      <c r="C559">
        <v>1.6735370719608345E-3</v>
      </c>
      <c r="D559">
        <v>5.8716771745963921E-4</v>
      </c>
      <c r="E559">
        <v>1.4242507288195882E-3</v>
      </c>
    </row>
    <row r="560" spans="1:5" x14ac:dyDescent="0.25">
      <c r="A560" t="s">
        <v>2413</v>
      </c>
      <c r="B560" t="s">
        <v>656</v>
      </c>
      <c r="C560">
        <v>226317.16752022706</v>
      </c>
      <c r="D560">
        <v>237683</v>
      </c>
    </row>
    <row r="561" spans="1:4" x14ac:dyDescent="0.25">
      <c r="A561" t="s">
        <v>2413</v>
      </c>
      <c r="B561" t="s">
        <v>657</v>
      </c>
      <c r="C561">
        <v>208873.24115867188</v>
      </c>
      <c r="D561">
        <v>72820</v>
      </c>
    </row>
    <row r="562" spans="1:4" x14ac:dyDescent="0.25">
      <c r="A562" t="s">
        <v>2413</v>
      </c>
      <c r="B562" t="s">
        <v>658</v>
      </c>
      <c r="C562">
        <v>70027.588487440007</v>
      </c>
      <c r="D562">
        <v>8857</v>
      </c>
    </row>
    <row r="563" spans="1:4" x14ac:dyDescent="0.25">
      <c r="A563" t="s">
        <v>2413</v>
      </c>
      <c r="B563" t="s">
        <v>659</v>
      </c>
      <c r="C563">
        <v>24311.99554738</v>
      </c>
      <c r="D563">
        <v>792</v>
      </c>
    </row>
    <row r="564" spans="1:4" x14ac:dyDescent="0.25">
      <c r="A564" t="s">
        <v>2413</v>
      </c>
      <c r="B564" t="s">
        <v>660</v>
      </c>
      <c r="C564">
        <v>17639.799977310005</v>
      </c>
      <c r="D564">
        <v>249</v>
      </c>
    </row>
    <row r="565" spans="1:4" x14ac:dyDescent="0.25">
      <c r="A565" t="s">
        <v>2413</v>
      </c>
      <c r="B565" t="s">
        <v>661</v>
      </c>
      <c r="C565">
        <v>52823.914089240025</v>
      </c>
      <c r="D565">
        <v>218</v>
      </c>
    </row>
    <row r="566" spans="1:4" x14ac:dyDescent="0.25">
      <c r="A566" t="s">
        <v>2413</v>
      </c>
      <c r="B566" t="s">
        <v>718</v>
      </c>
      <c r="C566">
        <v>0.57546117237996552</v>
      </c>
    </row>
    <row r="567" spans="1:4" x14ac:dyDescent="0.25">
      <c r="A567" t="s">
        <v>2413</v>
      </c>
      <c r="B567" t="s">
        <v>719</v>
      </c>
      <c r="C567">
        <v>411221.60409551096</v>
      </c>
    </row>
    <row r="568" spans="1:4" x14ac:dyDescent="0.25">
      <c r="A568" t="s">
        <v>2413</v>
      </c>
      <c r="B568" t="s">
        <v>720</v>
      </c>
      <c r="C568">
        <v>76547.930448083556</v>
      </c>
    </row>
    <row r="569" spans="1:4" x14ac:dyDescent="0.25">
      <c r="A569" t="s">
        <v>2413</v>
      </c>
      <c r="B569" t="s">
        <v>721</v>
      </c>
      <c r="C569">
        <v>57040.926851090575</v>
      </c>
    </row>
    <row r="570" spans="1:4" x14ac:dyDescent="0.25">
      <c r="A570" t="s">
        <v>2413</v>
      </c>
      <c r="B570" t="s">
        <v>722</v>
      </c>
      <c r="C570">
        <v>30645.494343350343</v>
      </c>
    </row>
    <row r="571" spans="1:4" x14ac:dyDescent="0.25">
      <c r="A571" t="s">
        <v>2413</v>
      </c>
      <c r="B571" t="s">
        <v>723</v>
      </c>
      <c r="C571">
        <v>15855.032905482767</v>
      </c>
    </row>
    <row r="572" spans="1:4" x14ac:dyDescent="0.25">
      <c r="A572" t="s">
        <v>2413</v>
      </c>
      <c r="B572" t="s">
        <v>724</v>
      </c>
      <c r="C572">
        <v>3216.1136729810964</v>
      </c>
    </row>
    <row r="573" spans="1:4" x14ac:dyDescent="0.25">
      <c r="A573" t="s">
        <v>2413</v>
      </c>
      <c r="B573" t="s">
        <v>725</v>
      </c>
      <c r="C573">
        <v>1606.1684370873045</v>
      </c>
    </row>
    <row r="574" spans="1:4" x14ac:dyDescent="0.25">
      <c r="A574" t="s">
        <v>2413</v>
      </c>
      <c r="B574" t="s">
        <v>726</v>
      </c>
      <c r="C574">
        <v>3814.9365791308933</v>
      </c>
    </row>
    <row r="575" spans="1:4" x14ac:dyDescent="0.25">
      <c r="A575" t="s">
        <v>2413</v>
      </c>
      <c r="B575" t="s">
        <v>738</v>
      </c>
      <c r="C575">
        <v>0.71610163346151456</v>
      </c>
    </row>
    <row r="576" spans="1:4" x14ac:dyDescent="0.25">
      <c r="A576" t="s">
        <v>2413</v>
      </c>
      <c r="B576" t="s">
        <v>740</v>
      </c>
      <c r="C576">
        <v>4.7504592015242729E-2</v>
      </c>
    </row>
    <row r="577" spans="1:4" x14ac:dyDescent="0.25">
      <c r="A577" t="s">
        <v>2413</v>
      </c>
      <c r="B577" t="s">
        <v>744</v>
      </c>
      <c r="C577">
        <v>4.5498005868246875E-3</v>
      </c>
    </row>
    <row r="578" spans="1:4" x14ac:dyDescent="0.25">
      <c r="A578" t="s">
        <v>2413</v>
      </c>
      <c r="B578" t="s">
        <v>1596</v>
      </c>
      <c r="C578">
        <v>78737.29345382929</v>
      </c>
      <c r="D578">
        <v>22005</v>
      </c>
    </row>
    <row r="579" spans="1:4" x14ac:dyDescent="0.25">
      <c r="A579" t="s">
        <v>2413</v>
      </c>
      <c r="B579" t="s">
        <v>1605</v>
      </c>
      <c r="C579">
        <v>49277.317363549766</v>
      </c>
      <c r="D579">
        <v>33084</v>
      </c>
    </row>
    <row r="580" spans="1:4" x14ac:dyDescent="0.25">
      <c r="A580" t="s">
        <v>2413</v>
      </c>
      <c r="B580" t="s">
        <v>1606</v>
      </c>
      <c r="C580">
        <v>91760.159383619786</v>
      </c>
      <c r="D580">
        <v>65715</v>
      </c>
    </row>
    <row r="581" spans="1:4" x14ac:dyDescent="0.25">
      <c r="A581" t="s">
        <v>2413</v>
      </c>
      <c r="B581" t="s">
        <v>1607</v>
      </c>
      <c r="C581">
        <v>14111.94502864997</v>
      </c>
      <c r="D581">
        <v>12779</v>
      </c>
    </row>
    <row r="582" spans="1:4" x14ac:dyDescent="0.25">
      <c r="A582" t="s">
        <v>2413</v>
      </c>
      <c r="B582" t="s">
        <v>1608</v>
      </c>
      <c r="C582">
        <v>867.21684209999978</v>
      </c>
      <c r="D582">
        <v>546</v>
      </c>
    </row>
    <row r="583" spans="1:4" x14ac:dyDescent="0.25">
      <c r="A583" t="s">
        <v>2413</v>
      </c>
      <c r="B583" t="s">
        <v>1609</v>
      </c>
      <c r="C583">
        <v>5.3752553699999996</v>
      </c>
      <c r="D583">
        <v>3</v>
      </c>
    </row>
    <row r="584" spans="1:4" x14ac:dyDescent="0.25">
      <c r="A584" t="s">
        <v>2413</v>
      </c>
      <c r="B584" t="s">
        <v>1613</v>
      </c>
      <c r="C584">
        <v>83401.805541339767</v>
      </c>
      <c r="D584">
        <v>30833</v>
      </c>
    </row>
    <row r="585" spans="1:4" x14ac:dyDescent="0.25">
      <c r="A585" t="s">
        <v>2413</v>
      </c>
      <c r="B585" t="s">
        <v>1597</v>
      </c>
      <c r="C585">
        <v>27392.125422589881</v>
      </c>
      <c r="D585">
        <v>10784</v>
      </c>
    </row>
    <row r="586" spans="1:4" x14ac:dyDescent="0.25">
      <c r="A586" t="s">
        <v>2413</v>
      </c>
      <c r="B586" t="s">
        <v>1598</v>
      </c>
      <c r="C586">
        <v>101286.99644074004</v>
      </c>
      <c r="D586">
        <v>43873</v>
      </c>
    </row>
    <row r="587" spans="1:4" x14ac:dyDescent="0.25">
      <c r="A587" t="s">
        <v>2413</v>
      </c>
      <c r="B587" t="s">
        <v>1599</v>
      </c>
      <c r="C587">
        <v>78463.238417749948</v>
      </c>
      <c r="D587">
        <v>38217</v>
      </c>
    </row>
    <row r="588" spans="1:4" x14ac:dyDescent="0.25">
      <c r="A588" t="s">
        <v>2413</v>
      </c>
      <c r="B588" t="s">
        <v>1600</v>
      </c>
      <c r="C588">
        <v>27522.748700379885</v>
      </c>
      <c r="D588">
        <v>13918</v>
      </c>
    </row>
    <row r="589" spans="1:4" x14ac:dyDescent="0.25">
      <c r="A589" t="s">
        <v>2413</v>
      </c>
      <c r="B589" t="s">
        <v>1601</v>
      </c>
      <c r="C589">
        <v>10308.483847929992</v>
      </c>
      <c r="D589">
        <v>5536</v>
      </c>
    </row>
    <row r="590" spans="1:4" x14ac:dyDescent="0.25">
      <c r="A590" t="s">
        <v>2413</v>
      </c>
      <c r="B590" t="s">
        <v>1602</v>
      </c>
      <c r="C590">
        <v>4566.2411630199967</v>
      </c>
      <c r="D590">
        <v>2556</v>
      </c>
    </row>
    <row r="591" spans="1:4" x14ac:dyDescent="0.25">
      <c r="A591" t="s">
        <v>2413</v>
      </c>
      <c r="B591" t="s">
        <v>1603</v>
      </c>
      <c r="C591">
        <v>20238.676384809973</v>
      </c>
      <c r="D591">
        <v>4681</v>
      </c>
    </row>
    <row r="592" spans="1:4" x14ac:dyDescent="0.25">
      <c r="A592" t="s">
        <v>2413</v>
      </c>
      <c r="B592" t="s">
        <v>1604</v>
      </c>
      <c r="C592">
        <v>12054.083534589974</v>
      </c>
      <c r="D592">
        <v>5835</v>
      </c>
    </row>
    <row r="593" spans="1:4" x14ac:dyDescent="0.25">
      <c r="A593" t="s">
        <v>2413</v>
      </c>
      <c r="B593" t="s">
        <v>1618</v>
      </c>
      <c r="C593">
        <v>78737.29345382929</v>
      </c>
      <c r="D593">
        <v>22005</v>
      </c>
    </row>
    <row r="594" spans="1:4" x14ac:dyDescent="0.25">
      <c r="A594" t="s">
        <v>2413</v>
      </c>
      <c r="B594" t="s">
        <v>1627</v>
      </c>
      <c r="C594">
        <v>49277.317363549766</v>
      </c>
      <c r="D594">
        <v>33084</v>
      </c>
    </row>
    <row r="595" spans="1:4" x14ac:dyDescent="0.25">
      <c r="A595" t="s">
        <v>2413</v>
      </c>
      <c r="B595" t="s">
        <v>1702</v>
      </c>
      <c r="C595">
        <v>91760.159383619786</v>
      </c>
      <c r="D595">
        <v>65715</v>
      </c>
    </row>
    <row r="596" spans="1:4" x14ac:dyDescent="0.25">
      <c r="A596" t="s">
        <v>2413</v>
      </c>
      <c r="B596" t="s">
        <v>1735</v>
      </c>
      <c r="C596">
        <v>14111.94502864997</v>
      </c>
      <c r="D596">
        <v>12779</v>
      </c>
    </row>
    <row r="597" spans="1:4" x14ac:dyDescent="0.25">
      <c r="A597" t="s">
        <v>2413</v>
      </c>
      <c r="B597" t="s">
        <v>1736</v>
      </c>
      <c r="C597">
        <v>867.21684209999978</v>
      </c>
      <c r="D597">
        <v>546</v>
      </c>
    </row>
    <row r="598" spans="1:4" x14ac:dyDescent="0.25">
      <c r="A598" t="s">
        <v>2413</v>
      </c>
      <c r="B598" t="s">
        <v>1737</v>
      </c>
      <c r="C598">
        <v>5.3752553699999996</v>
      </c>
      <c r="D598">
        <v>3</v>
      </c>
    </row>
    <row r="599" spans="1:4" x14ac:dyDescent="0.25">
      <c r="A599" t="s">
        <v>2413</v>
      </c>
      <c r="B599" t="s">
        <v>1741</v>
      </c>
      <c r="C599">
        <v>83401.805541339767</v>
      </c>
      <c r="D599">
        <v>30833</v>
      </c>
    </row>
    <row r="600" spans="1:4" x14ac:dyDescent="0.25">
      <c r="A600" t="s">
        <v>2413</v>
      </c>
      <c r="B600" t="s">
        <v>1619</v>
      </c>
      <c r="C600">
        <v>27392.125422589881</v>
      </c>
      <c r="D600">
        <v>10784</v>
      </c>
    </row>
    <row r="601" spans="1:4" x14ac:dyDescent="0.25">
      <c r="A601" t="s">
        <v>2413</v>
      </c>
      <c r="B601" t="s">
        <v>1620</v>
      </c>
      <c r="C601">
        <v>101286.99644074004</v>
      </c>
      <c r="D601">
        <v>43873</v>
      </c>
    </row>
    <row r="602" spans="1:4" x14ac:dyDescent="0.25">
      <c r="A602" t="s">
        <v>2413</v>
      </c>
      <c r="B602" t="s">
        <v>1621</v>
      </c>
      <c r="C602">
        <v>78463.238417749948</v>
      </c>
      <c r="D602">
        <v>38217</v>
      </c>
    </row>
    <row r="603" spans="1:4" x14ac:dyDescent="0.25">
      <c r="A603" t="s">
        <v>2413</v>
      </c>
      <c r="B603" t="s">
        <v>1622</v>
      </c>
      <c r="C603">
        <v>27522.748700379885</v>
      </c>
      <c r="D603">
        <v>13918</v>
      </c>
    </row>
    <row r="604" spans="1:4" x14ac:dyDescent="0.25">
      <c r="A604" t="s">
        <v>2413</v>
      </c>
      <c r="B604" t="s">
        <v>1623</v>
      </c>
      <c r="C604">
        <v>10308.483847929992</v>
      </c>
      <c r="D604">
        <v>5536</v>
      </c>
    </row>
    <row r="605" spans="1:4" x14ac:dyDescent="0.25">
      <c r="A605" t="s">
        <v>2413</v>
      </c>
      <c r="B605" t="s">
        <v>1624</v>
      </c>
      <c r="C605">
        <v>4566.2411630199967</v>
      </c>
      <c r="D605">
        <v>2556</v>
      </c>
    </row>
    <row r="606" spans="1:4" x14ac:dyDescent="0.25">
      <c r="A606" t="s">
        <v>2413</v>
      </c>
      <c r="B606" t="s">
        <v>1625</v>
      </c>
      <c r="C606">
        <v>20238.676384809973</v>
      </c>
      <c r="D606">
        <v>4681</v>
      </c>
    </row>
    <row r="607" spans="1:4" x14ac:dyDescent="0.25">
      <c r="A607" t="s">
        <v>2413</v>
      </c>
      <c r="B607" t="s">
        <v>1626</v>
      </c>
      <c r="C607">
        <v>12054.083534589974</v>
      </c>
      <c r="D607">
        <v>5835</v>
      </c>
    </row>
    <row r="608" spans="1:4" x14ac:dyDescent="0.25">
      <c r="A608" t="s">
        <v>2413</v>
      </c>
      <c r="B608" t="s">
        <v>1745</v>
      </c>
      <c r="C608">
        <v>96072.927645929885</v>
      </c>
      <c r="D608">
        <v>45563</v>
      </c>
    </row>
    <row r="609" spans="1:4" x14ac:dyDescent="0.25">
      <c r="A609" t="s">
        <v>2413</v>
      </c>
      <c r="B609" t="s">
        <v>1754</v>
      </c>
      <c r="C609">
        <v>19625.103087659965</v>
      </c>
      <c r="D609">
        <v>7934</v>
      </c>
    </row>
    <row r="610" spans="1:4" x14ac:dyDescent="0.25">
      <c r="A610" t="s">
        <v>2413</v>
      </c>
      <c r="B610" t="s">
        <v>1755</v>
      </c>
      <c r="C610">
        <v>42294.142577949991</v>
      </c>
      <c r="D610">
        <v>12546</v>
      </c>
    </row>
    <row r="611" spans="1:4" x14ac:dyDescent="0.25">
      <c r="A611" t="s">
        <v>2413</v>
      </c>
      <c r="B611" t="s">
        <v>2260</v>
      </c>
      <c r="C611">
        <v>40369.301537240004</v>
      </c>
      <c r="D611">
        <v>8696</v>
      </c>
    </row>
    <row r="612" spans="1:4" x14ac:dyDescent="0.25">
      <c r="A612" t="s">
        <v>2413</v>
      </c>
      <c r="B612" t="s">
        <v>2261</v>
      </c>
      <c r="C612">
        <v>29406.557799060025</v>
      </c>
      <c r="D612">
        <v>552</v>
      </c>
    </row>
    <row r="613" spans="1:4" x14ac:dyDescent="0.25">
      <c r="A613" t="s">
        <v>2413</v>
      </c>
      <c r="B613" t="s">
        <v>1746</v>
      </c>
      <c r="C613">
        <v>81856.460774290128</v>
      </c>
      <c r="D613">
        <v>40571</v>
      </c>
    </row>
    <row r="614" spans="1:4" x14ac:dyDescent="0.25">
      <c r="A614" t="s">
        <v>2413</v>
      </c>
      <c r="B614" t="s">
        <v>1747</v>
      </c>
      <c r="C614">
        <v>47112.917400510138</v>
      </c>
      <c r="D614">
        <v>27623</v>
      </c>
    </row>
    <row r="615" spans="1:4" x14ac:dyDescent="0.25">
      <c r="A615" t="s">
        <v>2413</v>
      </c>
      <c r="B615" t="s">
        <v>1748</v>
      </c>
      <c r="C615">
        <v>66855.309314939906</v>
      </c>
      <c r="D615">
        <v>42578</v>
      </c>
    </row>
    <row r="616" spans="1:4" x14ac:dyDescent="0.25">
      <c r="A616" t="s">
        <v>2413</v>
      </c>
      <c r="B616" t="s">
        <v>1749</v>
      </c>
      <c r="C616">
        <v>73535.422995080429</v>
      </c>
      <c r="D616">
        <v>49836</v>
      </c>
    </row>
    <row r="617" spans="1:4" x14ac:dyDescent="0.25">
      <c r="A617" t="s">
        <v>2413</v>
      </c>
      <c r="B617" t="s">
        <v>1750</v>
      </c>
      <c r="C617">
        <v>26919.00845549001</v>
      </c>
      <c r="D617">
        <v>17934</v>
      </c>
    </row>
    <row r="618" spans="1:4" x14ac:dyDescent="0.25">
      <c r="A618" t="s">
        <v>2413</v>
      </c>
      <c r="B618" t="s">
        <v>1751</v>
      </c>
      <c r="C618">
        <v>22180.664438709911</v>
      </c>
      <c r="D618">
        <v>11204</v>
      </c>
    </row>
    <row r="619" spans="1:4" x14ac:dyDescent="0.25">
      <c r="A619" t="s">
        <v>2413</v>
      </c>
      <c r="B619" t="s">
        <v>1752</v>
      </c>
      <c r="C619">
        <v>19777.544611969988</v>
      </c>
      <c r="D619">
        <v>9715</v>
      </c>
    </row>
    <row r="620" spans="1:4" x14ac:dyDescent="0.25">
      <c r="A620" t="s">
        <v>2413</v>
      </c>
      <c r="B620" t="s">
        <v>1753</v>
      </c>
      <c r="C620">
        <v>33988.346141440066</v>
      </c>
      <c r="D620">
        <v>15613</v>
      </c>
    </row>
    <row r="621" spans="1:4" x14ac:dyDescent="0.25">
      <c r="A621" t="s">
        <v>2413</v>
      </c>
      <c r="B621" t="s">
        <v>2067</v>
      </c>
      <c r="C621">
        <v>373685.02486136125</v>
      </c>
      <c r="D621">
        <v>229317</v>
      </c>
    </row>
    <row r="622" spans="1:4" x14ac:dyDescent="0.25">
      <c r="A622" t="s">
        <v>2413</v>
      </c>
      <c r="B622" t="s">
        <v>2068</v>
      </c>
      <c r="C622">
        <v>62081.630095979977</v>
      </c>
      <c r="D622">
        <v>33754</v>
      </c>
    </row>
    <row r="623" spans="1:4" x14ac:dyDescent="0.25">
      <c r="A623" t="s">
        <v>2413</v>
      </c>
      <c r="B623" t="s">
        <v>2070</v>
      </c>
      <c r="C623">
        <v>22302.922533689907</v>
      </c>
      <c r="D623">
        <v>12314</v>
      </c>
    </row>
    <row r="624" spans="1:4" x14ac:dyDescent="0.25">
      <c r="A624" t="s">
        <v>2413</v>
      </c>
      <c r="B624" t="s">
        <v>2071</v>
      </c>
      <c r="C624">
        <v>141834.77703598025</v>
      </c>
      <c r="D624">
        <v>14960</v>
      </c>
    </row>
    <row r="625" spans="1:4" x14ac:dyDescent="0.25">
      <c r="A625" t="s">
        <v>2413</v>
      </c>
      <c r="B625" t="s">
        <v>2072</v>
      </c>
      <c r="C625">
        <v>89.352253250000047</v>
      </c>
      <c r="D625">
        <v>131</v>
      </c>
    </row>
    <row r="626" spans="1:4" x14ac:dyDescent="0.25">
      <c r="A626" t="s">
        <v>2413</v>
      </c>
      <c r="B626" t="s">
        <v>2075</v>
      </c>
      <c r="C626">
        <v>59474.191580099672</v>
      </c>
      <c r="D626">
        <v>13933</v>
      </c>
    </row>
    <row r="627" spans="1:4" x14ac:dyDescent="0.25">
      <c r="A627" t="s">
        <v>2413</v>
      </c>
      <c r="B627" t="s">
        <v>2076</v>
      </c>
      <c r="C627">
        <v>540519.51520016557</v>
      </c>
      <c r="D627">
        <v>276432</v>
      </c>
    </row>
    <row r="628" spans="1:4" x14ac:dyDescent="0.25">
      <c r="A628" t="s">
        <v>2413</v>
      </c>
      <c r="B628" t="s">
        <v>2081</v>
      </c>
      <c r="D628">
        <v>257137.97167864148</v>
      </c>
    </row>
    <row r="629" spans="1:4" x14ac:dyDescent="0.25">
      <c r="A629" t="s">
        <v>2413</v>
      </c>
      <c r="B629" t="s">
        <v>2082</v>
      </c>
      <c r="D629">
        <v>11707.836448367943</v>
      </c>
    </row>
    <row r="630" spans="1:4" x14ac:dyDescent="0.25">
      <c r="A630" t="s">
        <v>2413</v>
      </c>
      <c r="B630" t="s">
        <v>2084</v>
      </c>
      <c r="D630">
        <v>6225.2215908687722</v>
      </c>
    </row>
    <row r="631" spans="1:4" x14ac:dyDescent="0.25">
      <c r="A631" t="s">
        <v>2413</v>
      </c>
      <c r="B631" t="s">
        <v>2085</v>
      </c>
      <c r="D631">
        <v>40415.16865795527</v>
      </c>
    </row>
    <row r="632" spans="1:4" x14ac:dyDescent="0.25">
      <c r="A632" t="s">
        <v>2413</v>
      </c>
      <c r="B632" t="s">
        <v>2086</v>
      </c>
      <c r="D632">
        <v>17.847696176613166</v>
      </c>
    </row>
    <row r="633" spans="1:4" x14ac:dyDescent="0.25">
      <c r="A633" t="s">
        <v>2413</v>
      </c>
      <c r="B633" t="s">
        <v>1674</v>
      </c>
      <c r="C633">
        <v>7560.2024248000153</v>
      </c>
      <c r="D633">
        <v>7789</v>
      </c>
    </row>
    <row r="634" spans="1:4" x14ac:dyDescent="0.25">
      <c r="A634" t="s">
        <v>2413</v>
      </c>
      <c r="B634" t="s">
        <v>1675</v>
      </c>
      <c r="C634">
        <v>20495.291409060028</v>
      </c>
      <c r="D634">
        <v>6217</v>
      </c>
    </row>
    <row r="635" spans="1:4" x14ac:dyDescent="0.25">
      <c r="A635" t="s">
        <v>2413</v>
      </c>
      <c r="B635" t="s">
        <v>1676</v>
      </c>
      <c r="C635">
        <v>46360.720567520046</v>
      </c>
      <c r="D635">
        <v>5225</v>
      </c>
    </row>
    <row r="636" spans="1:4" x14ac:dyDescent="0.25">
      <c r="A636" t="s">
        <v>2413</v>
      </c>
      <c r="B636" t="s">
        <v>1677</v>
      </c>
      <c r="C636">
        <v>18378.437071590004</v>
      </c>
      <c r="D636">
        <v>610</v>
      </c>
    </row>
    <row r="637" spans="1:4" x14ac:dyDescent="0.25">
      <c r="A637" t="s">
        <v>2413</v>
      </c>
      <c r="B637" t="s">
        <v>1678</v>
      </c>
      <c r="C637">
        <v>11266.211376750001</v>
      </c>
      <c r="D637">
        <v>167</v>
      </c>
    </row>
    <row r="638" spans="1:4" x14ac:dyDescent="0.25">
      <c r="A638" t="s">
        <v>2413</v>
      </c>
      <c r="B638" t="s">
        <v>1679</v>
      </c>
      <c r="C638">
        <v>74619.429356930035</v>
      </c>
      <c r="D638">
        <v>248</v>
      </c>
    </row>
    <row r="639" spans="1:4" x14ac:dyDescent="0.25">
      <c r="A639" t="s">
        <v>2413</v>
      </c>
      <c r="B639" t="s">
        <v>1758</v>
      </c>
      <c r="C639">
        <v>0.43656543619182925</v>
      </c>
    </row>
    <row r="640" spans="1:4" x14ac:dyDescent="0.25">
      <c r="A640" t="s">
        <v>2413</v>
      </c>
      <c r="B640" t="s">
        <v>1759</v>
      </c>
      <c r="C640">
        <v>153747.8352177183</v>
      </c>
    </row>
    <row r="641" spans="1:4" x14ac:dyDescent="0.25">
      <c r="A641" t="s">
        <v>2413</v>
      </c>
      <c r="B641" t="s">
        <v>1760</v>
      </c>
      <c r="C641">
        <v>17139.671764206771</v>
      </c>
    </row>
    <row r="642" spans="1:4" x14ac:dyDescent="0.25">
      <c r="A642" t="s">
        <v>2413</v>
      </c>
      <c r="B642" t="s">
        <v>1761</v>
      </c>
      <c r="C642">
        <v>5481.873796856652</v>
      </c>
    </row>
    <row r="643" spans="1:4" x14ac:dyDescent="0.25">
      <c r="A643" t="s">
        <v>2413</v>
      </c>
      <c r="B643" t="s">
        <v>1762</v>
      </c>
      <c r="C643">
        <v>889.25415548661726</v>
      </c>
    </row>
    <row r="644" spans="1:4" x14ac:dyDescent="0.25">
      <c r="A644" t="s">
        <v>2413</v>
      </c>
      <c r="B644" t="s">
        <v>1763</v>
      </c>
      <c r="C644">
        <v>421.91212202351988</v>
      </c>
    </row>
    <row r="645" spans="1:4" x14ac:dyDescent="0.25">
      <c r="A645" t="s">
        <v>2413</v>
      </c>
      <c r="B645" t="s">
        <v>1764</v>
      </c>
      <c r="C645">
        <v>253.60373121612815</v>
      </c>
    </row>
    <row r="646" spans="1:4" x14ac:dyDescent="0.25">
      <c r="A646" t="s">
        <v>2413</v>
      </c>
      <c r="B646" t="s">
        <v>1765</v>
      </c>
      <c r="C646">
        <v>177.59203420943535</v>
      </c>
    </row>
    <row r="647" spans="1:4" x14ac:dyDescent="0.25">
      <c r="A647" t="s">
        <v>2413</v>
      </c>
      <c r="B647" t="s">
        <v>1766</v>
      </c>
      <c r="C647">
        <v>568.54938493263842</v>
      </c>
    </row>
    <row r="648" spans="1:4" x14ac:dyDescent="0.25">
      <c r="A648" t="s">
        <v>2413</v>
      </c>
      <c r="B648" t="s">
        <v>2036</v>
      </c>
      <c r="C648">
        <v>8.0862095374121035E-2</v>
      </c>
    </row>
    <row r="649" spans="1:4" x14ac:dyDescent="0.25">
      <c r="A649" t="s">
        <v>2413</v>
      </c>
      <c r="B649" t="s">
        <v>2046</v>
      </c>
      <c r="C649">
        <v>2.4013042065308988E-4</v>
      </c>
    </row>
    <row r="650" spans="1:4" x14ac:dyDescent="0.25">
      <c r="A650" t="s">
        <v>2413</v>
      </c>
      <c r="B650" t="s">
        <v>2037</v>
      </c>
      <c r="C650">
        <v>0.46685816399216468</v>
      </c>
    </row>
    <row r="651" spans="1:4" x14ac:dyDescent="0.25">
      <c r="A651" t="s">
        <v>2413</v>
      </c>
      <c r="B651" t="s">
        <v>2038</v>
      </c>
      <c r="C651">
        <v>1.8843477916501209E-2</v>
      </c>
    </row>
    <row r="652" spans="1:4" x14ac:dyDescent="0.25">
      <c r="A652" t="s">
        <v>2413</v>
      </c>
      <c r="B652" t="s">
        <v>2040</v>
      </c>
      <c r="C652">
        <v>9.0583279802849789E-2</v>
      </c>
    </row>
    <row r="653" spans="1:4" x14ac:dyDescent="0.25">
      <c r="A653" t="s">
        <v>2413</v>
      </c>
      <c r="B653" t="s">
        <v>2041</v>
      </c>
      <c r="C653">
        <v>0.29167314652264947</v>
      </c>
    </row>
    <row r="654" spans="1:4" x14ac:dyDescent="0.25">
      <c r="A654" t="s">
        <v>2413</v>
      </c>
      <c r="B654" t="s">
        <v>2042</v>
      </c>
      <c r="C654">
        <v>2.1514749105368422E-2</v>
      </c>
    </row>
    <row r="655" spans="1:4" x14ac:dyDescent="0.25">
      <c r="A655" t="s">
        <v>2413</v>
      </c>
      <c r="B655" t="s">
        <v>2044</v>
      </c>
      <c r="C655">
        <v>2.3580566847781193E-2</v>
      </c>
    </row>
    <row r="656" spans="1:4" x14ac:dyDescent="0.25">
      <c r="A656" t="s">
        <v>2413</v>
      </c>
      <c r="B656" t="s">
        <v>2129</v>
      </c>
      <c r="C656">
        <v>10896.217620970001</v>
      </c>
      <c r="D656">
        <v>378</v>
      </c>
    </row>
    <row r="657" spans="1:4" x14ac:dyDescent="0.25">
      <c r="A657" t="s">
        <v>2413</v>
      </c>
      <c r="B657" t="s">
        <v>2138</v>
      </c>
      <c r="C657">
        <v>16163.628650780012</v>
      </c>
      <c r="D657">
        <v>1637</v>
      </c>
    </row>
    <row r="658" spans="1:4" x14ac:dyDescent="0.25">
      <c r="A658" t="s">
        <v>2413</v>
      </c>
      <c r="B658" t="s">
        <v>2139</v>
      </c>
      <c r="C658">
        <v>26982.152802939978</v>
      </c>
      <c r="D658">
        <v>2755</v>
      </c>
    </row>
    <row r="659" spans="1:4" x14ac:dyDescent="0.25">
      <c r="A659" t="s">
        <v>2413</v>
      </c>
      <c r="B659" t="s">
        <v>2140</v>
      </c>
      <c r="C659">
        <v>25362.10669560005</v>
      </c>
      <c r="D659">
        <v>2690</v>
      </c>
    </row>
    <row r="660" spans="1:4" x14ac:dyDescent="0.25">
      <c r="A660" t="s">
        <v>2413</v>
      </c>
      <c r="B660" t="s">
        <v>2141</v>
      </c>
      <c r="C660">
        <v>5620.5563480500023</v>
      </c>
      <c r="D660">
        <v>400</v>
      </c>
    </row>
    <row r="661" spans="1:4" x14ac:dyDescent="0.25">
      <c r="A661" t="s">
        <v>2413</v>
      </c>
      <c r="B661" t="s">
        <v>2142</v>
      </c>
      <c r="C661">
        <v>15.975507289999998</v>
      </c>
      <c r="D661">
        <v>2</v>
      </c>
    </row>
    <row r="662" spans="1:4" x14ac:dyDescent="0.25">
      <c r="A662" t="s">
        <v>2413</v>
      </c>
      <c r="B662" t="s">
        <v>2146</v>
      </c>
      <c r="C662">
        <v>55140.173980370011</v>
      </c>
      <c r="D662">
        <v>1667</v>
      </c>
    </row>
    <row r="663" spans="1:4" x14ac:dyDescent="0.25">
      <c r="A663" t="s">
        <v>2413</v>
      </c>
      <c r="B663" t="s">
        <v>2130</v>
      </c>
      <c r="C663">
        <v>6948.506810730004</v>
      </c>
      <c r="D663">
        <v>272</v>
      </c>
    </row>
    <row r="664" spans="1:4" x14ac:dyDescent="0.25">
      <c r="A664" t="s">
        <v>2413</v>
      </c>
      <c r="B664" t="s">
        <v>2131</v>
      </c>
      <c r="C664">
        <v>11118.511520330003</v>
      </c>
      <c r="D664">
        <v>790</v>
      </c>
    </row>
    <row r="665" spans="1:4" x14ac:dyDescent="0.25">
      <c r="A665" t="s">
        <v>2413</v>
      </c>
      <c r="B665" t="s">
        <v>2132</v>
      </c>
      <c r="C665">
        <v>6649.7397185200043</v>
      </c>
      <c r="D665">
        <v>599</v>
      </c>
    </row>
    <row r="666" spans="1:4" x14ac:dyDescent="0.25">
      <c r="A666" t="s">
        <v>2413</v>
      </c>
      <c r="B666" t="s">
        <v>2133</v>
      </c>
      <c r="C666">
        <v>2482.1648529600002</v>
      </c>
      <c r="D666">
        <v>311</v>
      </c>
    </row>
    <row r="667" spans="1:4" x14ac:dyDescent="0.25">
      <c r="A667" t="s">
        <v>2413</v>
      </c>
      <c r="B667" t="s">
        <v>2134</v>
      </c>
      <c r="C667">
        <v>1345.1534071699994</v>
      </c>
      <c r="D667">
        <v>165</v>
      </c>
    </row>
    <row r="668" spans="1:4" x14ac:dyDescent="0.25">
      <c r="A668" t="s">
        <v>2413</v>
      </c>
      <c r="B668" t="s">
        <v>2135</v>
      </c>
      <c r="C668">
        <v>1473.6858098300002</v>
      </c>
      <c r="D668">
        <v>171</v>
      </c>
    </row>
    <row r="669" spans="1:4" x14ac:dyDescent="0.25">
      <c r="A669" t="s">
        <v>2413</v>
      </c>
      <c r="B669" t="s">
        <v>2136</v>
      </c>
      <c r="C669">
        <v>5351.9441715000048</v>
      </c>
      <c r="D669">
        <v>344</v>
      </c>
    </row>
    <row r="670" spans="1:4" x14ac:dyDescent="0.25">
      <c r="A670" t="s">
        <v>2413</v>
      </c>
      <c r="B670" t="s">
        <v>2137</v>
      </c>
      <c r="C670">
        <v>3129.7743096100025</v>
      </c>
      <c r="D670">
        <v>311</v>
      </c>
    </row>
    <row r="671" spans="1:4" x14ac:dyDescent="0.25">
      <c r="A671" t="s">
        <v>2413</v>
      </c>
      <c r="B671" t="s">
        <v>2151</v>
      </c>
      <c r="C671">
        <v>10896.217620970001</v>
      </c>
      <c r="D671">
        <v>378</v>
      </c>
    </row>
    <row r="672" spans="1:4" x14ac:dyDescent="0.25">
      <c r="A672" t="s">
        <v>2413</v>
      </c>
      <c r="B672" t="s">
        <v>2160</v>
      </c>
      <c r="C672">
        <v>16163.628650780012</v>
      </c>
      <c r="D672">
        <v>1637</v>
      </c>
    </row>
    <row r="673" spans="1:4" x14ac:dyDescent="0.25">
      <c r="A673" t="s">
        <v>2413</v>
      </c>
      <c r="B673" t="s">
        <v>2161</v>
      </c>
      <c r="C673">
        <v>26982.152802939978</v>
      </c>
      <c r="D673">
        <v>2755</v>
      </c>
    </row>
    <row r="674" spans="1:4" x14ac:dyDescent="0.25">
      <c r="A674" t="s">
        <v>2413</v>
      </c>
      <c r="B674" t="s">
        <v>2162</v>
      </c>
      <c r="C674">
        <v>25362.10669560005</v>
      </c>
      <c r="D674">
        <v>2690</v>
      </c>
    </row>
    <row r="675" spans="1:4" x14ac:dyDescent="0.25">
      <c r="A675" t="s">
        <v>2413</v>
      </c>
      <c r="B675" t="s">
        <v>2163</v>
      </c>
      <c r="C675">
        <v>5620.5563480500023</v>
      </c>
      <c r="D675">
        <v>400</v>
      </c>
    </row>
    <row r="676" spans="1:4" x14ac:dyDescent="0.25">
      <c r="A676" t="s">
        <v>2413</v>
      </c>
      <c r="B676" t="s">
        <v>2164</v>
      </c>
      <c r="C676">
        <v>15.975507289999998</v>
      </c>
      <c r="D676">
        <v>2</v>
      </c>
    </row>
    <row r="677" spans="1:4" x14ac:dyDescent="0.25">
      <c r="A677" t="s">
        <v>2413</v>
      </c>
      <c r="B677" t="s">
        <v>2168</v>
      </c>
      <c r="C677">
        <v>55140.173980370011</v>
      </c>
      <c r="D677">
        <v>1667</v>
      </c>
    </row>
    <row r="678" spans="1:4" x14ac:dyDescent="0.25">
      <c r="A678" t="s">
        <v>2413</v>
      </c>
      <c r="B678" t="s">
        <v>2152</v>
      </c>
      <c r="C678">
        <v>6948.506810730004</v>
      </c>
      <c r="D678">
        <v>272</v>
      </c>
    </row>
    <row r="679" spans="1:4" x14ac:dyDescent="0.25">
      <c r="A679" t="s">
        <v>2413</v>
      </c>
      <c r="B679" t="s">
        <v>2153</v>
      </c>
      <c r="C679">
        <v>11118.511520330003</v>
      </c>
      <c r="D679">
        <v>790</v>
      </c>
    </row>
    <row r="680" spans="1:4" x14ac:dyDescent="0.25">
      <c r="A680" t="s">
        <v>2413</v>
      </c>
      <c r="B680" t="s">
        <v>2154</v>
      </c>
      <c r="C680">
        <v>6649.7397185200043</v>
      </c>
      <c r="D680">
        <v>599</v>
      </c>
    </row>
    <row r="681" spans="1:4" x14ac:dyDescent="0.25">
      <c r="A681" t="s">
        <v>2413</v>
      </c>
      <c r="B681" t="s">
        <v>2155</v>
      </c>
      <c r="C681">
        <v>2482.1648529600002</v>
      </c>
      <c r="D681">
        <v>311</v>
      </c>
    </row>
    <row r="682" spans="1:4" x14ac:dyDescent="0.25">
      <c r="A682" t="s">
        <v>2413</v>
      </c>
      <c r="B682" t="s">
        <v>2156</v>
      </c>
      <c r="C682">
        <v>1345.1534071699994</v>
      </c>
      <c r="D682">
        <v>165</v>
      </c>
    </row>
    <row r="683" spans="1:4" x14ac:dyDescent="0.25">
      <c r="A683" t="s">
        <v>2413</v>
      </c>
      <c r="B683" t="s">
        <v>2157</v>
      </c>
      <c r="C683">
        <v>1473.6858098300002</v>
      </c>
      <c r="D683">
        <v>171</v>
      </c>
    </row>
    <row r="684" spans="1:4" x14ac:dyDescent="0.25">
      <c r="A684" t="s">
        <v>2413</v>
      </c>
      <c r="B684" t="s">
        <v>2158</v>
      </c>
      <c r="C684">
        <v>5351.9441715000048</v>
      </c>
      <c r="D684">
        <v>344</v>
      </c>
    </row>
    <row r="685" spans="1:4" x14ac:dyDescent="0.25">
      <c r="A685" t="s">
        <v>2413</v>
      </c>
      <c r="B685" t="s">
        <v>2159</v>
      </c>
      <c r="C685">
        <v>3129.7743096100025</v>
      </c>
      <c r="D685">
        <v>311</v>
      </c>
    </row>
    <row r="686" spans="1:4" x14ac:dyDescent="0.25">
      <c r="A686" t="s">
        <v>2413</v>
      </c>
      <c r="B686" t="s">
        <v>2173</v>
      </c>
      <c r="C686">
        <v>42381.367483140159</v>
      </c>
      <c r="D686">
        <v>4149</v>
      </c>
    </row>
    <row r="687" spans="1:4" x14ac:dyDescent="0.25">
      <c r="A687" t="s">
        <v>2413</v>
      </c>
      <c r="B687" t="s">
        <v>2182</v>
      </c>
      <c r="C687">
        <v>3962.2131917300003</v>
      </c>
      <c r="D687">
        <v>265</v>
      </c>
    </row>
    <row r="688" spans="1:4" x14ac:dyDescent="0.25">
      <c r="A688" t="s">
        <v>2413</v>
      </c>
      <c r="B688" t="s">
        <v>2183</v>
      </c>
      <c r="C688">
        <v>6884.8291273699997</v>
      </c>
      <c r="D688">
        <v>194</v>
      </c>
    </row>
    <row r="689" spans="1:4" x14ac:dyDescent="0.25">
      <c r="A689" t="s">
        <v>2413</v>
      </c>
      <c r="B689" t="s">
        <v>2275</v>
      </c>
      <c r="C689">
        <v>4759.728874030001</v>
      </c>
      <c r="D689">
        <v>159</v>
      </c>
    </row>
    <row r="690" spans="1:4" x14ac:dyDescent="0.25">
      <c r="A690" t="s">
        <v>2413</v>
      </c>
      <c r="B690" t="s">
        <v>2276</v>
      </c>
      <c r="C690">
        <v>36343.475992269989</v>
      </c>
      <c r="D690">
        <v>639</v>
      </c>
    </row>
    <row r="691" spans="1:4" x14ac:dyDescent="0.25">
      <c r="A691" t="s">
        <v>2413</v>
      </c>
      <c r="B691" t="s">
        <v>2174</v>
      </c>
      <c r="C691">
        <v>17034.750821700007</v>
      </c>
      <c r="D691">
        <v>1383</v>
      </c>
    </row>
    <row r="692" spans="1:4" x14ac:dyDescent="0.25">
      <c r="A692" t="s">
        <v>2413</v>
      </c>
      <c r="B692" t="s">
        <v>2175</v>
      </c>
      <c r="C692">
        <v>6309.641207770007</v>
      </c>
      <c r="D692">
        <v>666</v>
      </c>
    </row>
    <row r="693" spans="1:4" x14ac:dyDescent="0.25">
      <c r="A693" t="s">
        <v>2413</v>
      </c>
      <c r="B693" t="s">
        <v>2176</v>
      </c>
      <c r="C693">
        <v>12554.073397749986</v>
      </c>
      <c r="D693">
        <v>1125</v>
      </c>
    </row>
    <row r="694" spans="1:4" x14ac:dyDescent="0.25">
      <c r="A694" t="s">
        <v>2413</v>
      </c>
      <c r="B694" t="s">
        <v>2177</v>
      </c>
      <c r="C694">
        <v>14182.579278539988</v>
      </c>
      <c r="D694">
        <v>1309</v>
      </c>
    </row>
    <row r="695" spans="1:4" x14ac:dyDescent="0.25">
      <c r="A695" t="s">
        <v>2413</v>
      </c>
      <c r="B695" t="s">
        <v>2178</v>
      </c>
      <c r="C695">
        <v>9710.724786179997</v>
      </c>
      <c r="D695">
        <v>1001</v>
      </c>
    </row>
    <row r="696" spans="1:4" x14ac:dyDescent="0.25">
      <c r="A696" t="s">
        <v>2413</v>
      </c>
      <c r="B696" t="s">
        <v>2179</v>
      </c>
      <c r="C696">
        <v>7537.3521661799978</v>
      </c>
      <c r="D696">
        <v>581</v>
      </c>
    </row>
    <row r="697" spans="1:4" x14ac:dyDescent="0.25">
      <c r="A697" t="s">
        <v>2413</v>
      </c>
      <c r="B697" t="s">
        <v>2180</v>
      </c>
      <c r="C697">
        <v>8548.2721269699905</v>
      </c>
      <c r="D697">
        <v>440</v>
      </c>
    </row>
    <row r="698" spans="1:4" x14ac:dyDescent="0.25">
      <c r="A698" t="s">
        <v>2413</v>
      </c>
      <c r="B698" t="s">
        <v>2181</v>
      </c>
      <c r="C698">
        <v>8471.2837530200068</v>
      </c>
      <c r="D698">
        <v>581</v>
      </c>
    </row>
    <row r="699" spans="1:4" x14ac:dyDescent="0.25">
      <c r="A699" t="s">
        <v>2413</v>
      </c>
      <c r="B699" t="s">
        <v>2185</v>
      </c>
      <c r="C699">
        <v>7832.3937840200033</v>
      </c>
      <c r="D699">
        <v>237</v>
      </c>
    </row>
    <row r="700" spans="1:4" x14ac:dyDescent="0.25">
      <c r="A700" t="s">
        <v>2413</v>
      </c>
      <c r="B700" t="s">
        <v>2186</v>
      </c>
      <c r="C700">
        <v>170847.8984226294</v>
      </c>
      <c r="D700">
        <v>12255</v>
      </c>
    </row>
    <row r="701" spans="1:4" x14ac:dyDescent="0.25">
      <c r="A701" t="s">
        <v>2413</v>
      </c>
      <c r="B701" t="s">
        <v>2192</v>
      </c>
      <c r="D701">
        <v>7071.3631670413661</v>
      </c>
    </row>
    <row r="702" spans="1:4" x14ac:dyDescent="0.25">
      <c r="A702" t="s">
        <v>2413</v>
      </c>
      <c r="B702" t="s">
        <v>2202</v>
      </c>
      <c r="D702">
        <v>2.2278194371542801</v>
      </c>
    </row>
    <row r="703" spans="1:4" x14ac:dyDescent="0.25">
      <c r="A703" t="s">
        <v>2413</v>
      </c>
      <c r="B703" t="s">
        <v>2204</v>
      </c>
      <c r="D703">
        <v>1820.1459719236311</v>
      </c>
    </row>
    <row r="704" spans="1:4" x14ac:dyDescent="0.25">
      <c r="A704" t="s">
        <v>2413</v>
      </c>
      <c r="B704" t="s">
        <v>2193</v>
      </c>
      <c r="D704">
        <v>31738.13807703985</v>
      </c>
    </row>
    <row r="705" spans="1:5" x14ac:dyDescent="0.25">
      <c r="A705" t="s">
        <v>2413</v>
      </c>
      <c r="B705" t="s">
        <v>2194</v>
      </c>
      <c r="D705">
        <v>1924.8268514706565</v>
      </c>
    </row>
    <row r="706" spans="1:5" x14ac:dyDescent="0.25">
      <c r="A706" t="s">
        <v>2413</v>
      </c>
      <c r="B706" t="s">
        <v>2196</v>
      </c>
      <c r="D706">
        <v>80930.540300676716</v>
      </c>
    </row>
    <row r="707" spans="1:5" x14ac:dyDescent="0.25">
      <c r="A707" t="s">
        <v>2413</v>
      </c>
      <c r="B707" t="s">
        <v>2197</v>
      </c>
      <c r="D707">
        <v>981700.65912656311</v>
      </c>
    </row>
    <row r="708" spans="1:5" x14ac:dyDescent="0.25">
      <c r="A708" t="s">
        <v>2413</v>
      </c>
      <c r="B708" t="s">
        <v>2198</v>
      </c>
      <c r="D708">
        <v>427.92665432489844</v>
      </c>
    </row>
    <row r="709" spans="1:5" x14ac:dyDescent="0.25">
      <c r="A709" t="s">
        <v>2413</v>
      </c>
      <c r="B709" t="s">
        <v>2200</v>
      </c>
      <c r="D709">
        <v>2999.1095129515411</v>
      </c>
    </row>
    <row r="710" spans="1:5" x14ac:dyDescent="0.25">
      <c r="A710" t="s">
        <v>2413</v>
      </c>
      <c r="B710" t="s">
        <v>611</v>
      </c>
      <c r="C710">
        <v>0.50136444203913755</v>
      </c>
      <c r="D710">
        <v>0.19608912388786728</v>
      </c>
      <c r="E710">
        <v>0.43131371076813929</v>
      </c>
    </row>
    <row r="711" spans="1:5" x14ac:dyDescent="0.25">
      <c r="A711" t="s">
        <v>2413</v>
      </c>
      <c r="B711" t="s">
        <v>612</v>
      </c>
      <c r="C711">
        <v>4.9647186725507719E-2</v>
      </c>
      <c r="D711">
        <v>2.6466326199146482E-3</v>
      </c>
      <c r="E711">
        <v>3.8862092125729254E-2</v>
      </c>
    </row>
    <row r="712" spans="1:5" x14ac:dyDescent="0.25">
      <c r="A712" t="s">
        <v>2413</v>
      </c>
      <c r="B712" t="s">
        <v>613</v>
      </c>
      <c r="C712">
        <v>0.44898837123535484</v>
      </c>
      <c r="D712">
        <v>0.80126424349221803</v>
      </c>
      <c r="E712">
        <v>0.5298241971061316</v>
      </c>
    </row>
    <row r="713" spans="1:5" x14ac:dyDescent="0.25">
      <c r="A713" t="s">
        <v>2413</v>
      </c>
      <c r="B713" t="s">
        <v>745</v>
      </c>
      <c r="C713">
        <v>0.21575774429158834</v>
      </c>
    </row>
    <row r="714" spans="1:5" x14ac:dyDescent="0.25">
      <c r="A714" t="s">
        <v>2413</v>
      </c>
      <c r="B714" t="s">
        <v>752</v>
      </c>
      <c r="C714">
        <v>1.6086229644829635E-2</v>
      </c>
    </row>
    <row r="715" spans="1:5" x14ac:dyDescent="0.25">
      <c r="A715" t="s">
        <v>2413</v>
      </c>
      <c r="B715" t="s">
        <v>2049</v>
      </c>
      <c r="C715">
        <v>5.8443900179111757E-3</v>
      </c>
    </row>
    <row r="716" spans="1:5" x14ac:dyDescent="0.25">
      <c r="A716" t="s">
        <v>2414</v>
      </c>
      <c r="B716" t="s">
        <v>449</v>
      </c>
      <c r="C716">
        <v>1765.9097749100001</v>
      </c>
    </row>
    <row r="717" spans="1:5" x14ac:dyDescent="0.25">
      <c r="A717" t="s">
        <v>2414</v>
      </c>
      <c r="B717" t="s">
        <v>451</v>
      </c>
      <c r="C717">
        <v>1545.41229705</v>
      </c>
    </row>
    <row r="718" spans="1:5" x14ac:dyDescent="0.25">
      <c r="A718" t="s">
        <v>2414</v>
      </c>
      <c r="B718" t="s">
        <v>471</v>
      </c>
      <c r="C718">
        <v>883</v>
      </c>
      <c r="D718">
        <v>258</v>
      </c>
    </row>
    <row r="719" spans="1:5" x14ac:dyDescent="0.25">
      <c r="A719" t="s">
        <v>2414</v>
      </c>
      <c r="B719" t="s">
        <v>482</v>
      </c>
      <c r="C719">
        <v>0.15416732754303655</v>
      </c>
      <c r="D719">
        <v>0.52200772443698218</v>
      </c>
      <c r="E719">
        <v>0.26575604806364184</v>
      </c>
    </row>
    <row r="720" spans="1:5" x14ac:dyDescent="0.25">
      <c r="A720" t="s">
        <v>2414</v>
      </c>
      <c r="B720" t="s">
        <v>508</v>
      </c>
    </row>
    <row r="721" spans="1:5" x14ac:dyDescent="0.25">
      <c r="A721" t="s">
        <v>2414</v>
      </c>
      <c r="B721" t="s">
        <v>510</v>
      </c>
    </row>
    <row r="722" spans="1:5" x14ac:dyDescent="0.25">
      <c r="A722" t="s">
        <v>2414</v>
      </c>
      <c r="B722" t="s">
        <v>512</v>
      </c>
    </row>
    <row r="723" spans="1:5" x14ac:dyDescent="0.25">
      <c r="A723" t="s">
        <v>2414</v>
      </c>
      <c r="B723" t="s">
        <v>541</v>
      </c>
    </row>
    <row r="724" spans="1:5" x14ac:dyDescent="0.25">
      <c r="A724" t="s">
        <v>2414</v>
      </c>
      <c r="B724" t="s">
        <v>543</v>
      </c>
    </row>
    <row r="725" spans="1:5" x14ac:dyDescent="0.25">
      <c r="A725" t="s">
        <v>2414</v>
      </c>
      <c r="B725" t="s">
        <v>552</v>
      </c>
    </row>
    <row r="726" spans="1:5" x14ac:dyDescent="0.25">
      <c r="A726" t="s">
        <v>2414</v>
      </c>
      <c r="B726" t="s">
        <v>504</v>
      </c>
      <c r="C726">
        <v>1</v>
      </c>
      <c r="D726">
        <v>1</v>
      </c>
      <c r="E726">
        <v>1</v>
      </c>
    </row>
    <row r="727" spans="1:5" x14ac:dyDescent="0.25">
      <c r="A727" t="s">
        <v>2414</v>
      </c>
      <c r="B727" t="s">
        <v>572</v>
      </c>
      <c r="C727">
        <v>0.18463341411461226</v>
      </c>
      <c r="D727">
        <v>0.27590044814830728</v>
      </c>
      <c r="E727">
        <v>0.22722824290076754</v>
      </c>
    </row>
    <row r="728" spans="1:5" x14ac:dyDescent="0.25">
      <c r="A728" t="s">
        <v>2414</v>
      </c>
      <c r="B728" t="s">
        <v>574</v>
      </c>
      <c r="C728">
        <v>0.19982790087222027</v>
      </c>
      <c r="D728">
        <v>5.2440162987377865E-2</v>
      </c>
      <c r="E728">
        <v>0.13104122968417856</v>
      </c>
    </row>
    <row r="729" spans="1:5" x14ac:dyDescent="0.25">
      <c r="A729" t="s">
        <v>2414</v>
      </c>
      <c r="B729" t="s">
        <v>575</v>
      </c>
      <c r="C729">
        <v>0.11017939811784325</v>
      </c>
      <c r="D729">
        <v>0.22346913888884784</v>
      </c>
      <c r="E729">
        <v>0.16305234575397767</v>
      </c>
    </row>
    <row r="730" spans="1:5" x14ac:dyDescent="0.25">
      <c r="A730" t="s">
        <v>2414</v>
      </c>
      <c r="B730" t="s">
        <v>576</v>
      </c>
      <c r="C730">
        <v>0.29751854301660297</v>
      </c>
      <c r="D730">
        <v>0.37281274861070918</v>
      </c>
      <c r="E730">
        <v>0.33265876456348126</v>
      </c>
    </row>
    <row r="731" spans="1:5" x14ac:dyDescent="0.25">
      <c r="A731" t="s">
        <v>2414</v>
      </c>
      <c r="B731" t="s">
        <v>577</v>
      </c>
      <c r="C731">
        <v>0.20784074387872131</v>
      </c>
      <c r="D731">
        <v>7.537750136475789E-2</v>
      </c>
      <c r="E731">
        <v>0.14601941709759503</v>
      </c>
    </row>
    <row r="732" spans="1:5" x14ac:dyDescent="0.25">
      <c r="A732" t="s">
        <v>2414</v>
      </c>
      <c r="B732" t="s">
        <v>605</v>
      </c>
      <c r="C732">
        <v>1</v>
      </c>
      <c r="D732">
        <v>1</v>
      </c>
      <c r="E732">
        <v>1</v>
      </c>
    </row>
    <row r="733" spans="1:5" x14ac:dyDescent="0.25">
      <c r="A733" t="s">
        <v>2414</v>
      </c>
      <c r="B733" t="s">
        <v>617</v>
      </c>
    </row>
    <row r="734" spans="1:5" x14ac:dyDescent="0.25">
      <c r="A734" t="s">
        <v>2414</v>
      </c>
      <c r="B734" t="s">
        <v>619</v>
      </c>
      <c r="C734">
        <v>1</v>
      </c>
      <c r="D734">
        <v>1</v>
      </c>
      <c r="E734">
        <v>1</v>
      </c>
    </row>
    <row r="735" spans="1:5" x14ac:dyDescent="0.25">
      <c r="A735" t="s">
        <v>2414</v>
      </c>
      <c r="B735" t="s">
        <v>629</v>
      </c>
    </row>
    <row r="736" spans="1:5" x14ac:dyDescent="0.25">
      <c r="A736" t="s">
        <v>2414</v>
      </c>
      <c r="B736" t="s">
        <v>631</v>
      </c>
      <c r="C736">
        <v>1.1997869217910535E-2</v>
      </c>
      <c r="E736">
        <v>6.3983973982510104E-3</v>
      </c>
    </row>
    <row r="737" spans="1:5" x14ac:dyDescent="0.25">
      <c r="A737" t="s">
        <v>2414</v>
      </c>
      <c r="B737" t="s">
        <v>633</v>
      </c>
      <c r="C737">
        <v>6.9262820126942057E-3</v>
      </c>
      <c r="D737">
        <v>3.4703039488150823E-2</v>
      </c>
      <c r="E737">
        <v>1.9889848117678244E-2</v>
      </c>
    </row>
    <row r="738" spans="1:5" x14ac:dyDescent="0.25">
      <c r="A738" t="s">
        <v>2414</v>
      </c>
      <c r="B738" t="s">
        <v>635</v>
      </c>
      <c r="C738">
        <v>8.2648068487778961E-2</v>
      </c>
      <c r="D738">
        <v>0.23330779760084613</v>
      </c>
      <c r="E738">
        <v>0.15296179605090332</v>
      </c>
    </row>
    <row r="739" spans="1:5" x14ac:dyDescent="0.25">
      <c r="A739" t="s">
        <v>2414</v>
      </c>
      <c r="B739" t="s">
        <v>637</v>
      </c>
      <c r="C739">
        <v>0.89842778028161629</v>
      </c>
      <c r="D739">
        <v>0.73198916291100313</v>
      </c>
      <c r="E739">
        <v>0.82074995843316756</v>
      </c>
    </row>
    <row r="740" spans="1:5" x14ac:dyDescent="0.25">
      <c r="A740" t="s">
        <v>2414</v>
      </c>
      <c r="B740" t="s">
        <v>644</v>
      </c>
      <c r="C740">
        <v>2.4848127363832239E-4</v>
      </c>
      <c r="D740">
        <v>7.6988652301470951E-5</v>
      </c>
      <c r="E740">
        <v>1.6844472022917672E-4</v>
      </c>
    </row>
    <row r="741" spans="1:5" x14ac:dyDescent="0.25">
      <c r="A741" t="s">
        <v>2414</v>
      </c>
      <c r="B741" t="s">
        <v>656</v>
      </c>
      <c r="C741">
        <v>307.04905099000013</v>
      </c>
      <c r="D741">
        <v>615</v>
      </c>
    </row>
    <row r="742" spans="1:5" x14ac:dyDescent="0.25">
      <c r="A742" t="s">
        <v>2414</v>
      </c>
      <c r="B742" t="s">
        <v>657</v>
      </c>
      <c r="C742">
        <v>571.7179545900002</v>
      </c>
      <c r="D742">
        <v>176</v>
      </c>
    </row>
    <row r="743" spans="1:5" x14ac:dyDescent="0.25">
      <c r="A743" t="s">
        <v>2414</v>
      </c>
      <c r="B743" t="s">
        <v>658</v>
      </c>
      <c r="C743">
        <v>695.88218574000018</v>
      </c>
      <c r="D743">
        <v>87</v>
      </c>
    </row>
    <row r="744" spans="1:5" x14ac:dyDescent="0.25">
      <c r="A744" t="s">
        <v>2414</v>
      </c>
      <c r="B744" t="s">
        <v>659</v>
      </c>
      <c r="C744">
        <v>91.275209989999993</v>
      </c>
      <c r="D744">
        <v>4</v>
      </c>
    </row>
    <row r="745" spans="1:5" x14ac:dyDescent="0.25">
      <c r="A745" t="s">
        <v>2414</v>
      </c>
      <c r="B745" t="s">
        <v>660</v>
      </c>
      <c r="C745">
        <v>99.985373599999988</v>
      </c>
      <c r="D745">
        <v>1</v>
      </c>
    </row>
    <row r="746" spans="1:5" x14ac:dyDescent="0.25">
      <c r="A746" t="s">
        <v>2414</v>
      </c>
      <c r="B746" t="s">
        <v>661</v>
      </c>
      <c r="D746">
        <v>0</v>
      </c>
    </row>
    <row r="747" spans="1:5" x14ac:dyDescent="0.25">
      <c r="A747" t="s">
        <v>2414</v>
      </c>
      <c r="B747" t="s">
        <v>718</v>
      </c>
      <c r="C747">
        <v>0.68545629596401014</v>
      </c>
    </row>
    <row r="748" spans="1:5" x14ac:dyDescent="0.25">
      <c r="A748" t="s">
        <v>2414</v>
      </c>
      <c r="B748" t="s">
        <v>719</v>
      </c>
      <c r="C748">
        <v>157.5650975961297</v>
      </c>
    </row>
    <row r="749" spans="1:5" x14ac:dyDescent="0.25">
      <c r="A749" t="s">
        <v>2414</v>
      </c>
      <c r="B749" t="s">
        <v>720</v>
      </c>
      <c r="C749">
        <v>224.48697553742358</v>
      </c>
    </row>
    <row r="750" spans="1:5" x14ac:dyDescent="0.25">
      <c r="A750" t="s">
        <v>2414</v>
      </c>
      <c r="B750" t="s">
        <v>721</v>
      </c>
      <c r="C750">
        <v>418.40534353771454</v>
      </c>
    </row>
    <row r="751" spans="1:5" x14ac:dyDescent="0.25">
      <c r="A751" t="s">
        <v>2414</v>
      </c>
      <c r="B751" t="s">
        <v>722</v>
      </c>
      <c r="C751">
        <v>666.78045351478977</v>
      </c>
    </row>
    <row r="752" spans="1:5" x14ac:dyDescent="0.25">
      <c r="A752" t="s">
        <v>2414</v>
      </c>
      <c r="B752" t="s">
        <v>723</v>
      </c>
      <c r="C752">
        <v>282.24116044713099</v>
      </c>
    </row>
    <row r="753" spans="1:4" x14ac:dyDescent="0.25">
      <c r="A753" t="s">
        <v>2414</v>
      </c>
      <c r="B753" t="s">
        <v>724</v>
      </c>
      <c r="C753">
        <v>16.238839666810595</v>
      </c>
    </row>
    <row r="754" spans="1:4" x14ac:dyDescent="0.25">
      <c r="A754" t="s">
        <v>2414</v>
      </c>
      <c r="B754" t="s">
        <v>725</v>
      </c>
      <c r="C754">
        <v>0</v>
      </c>
    </row>
    <row r="755" spans="1:4" x14ac:dyDescent="0.25">
      <c r="A755" t="s">
        <v>2414</v>
      </c>
      <c r="B755" t="s">
        <v>726</v>
      </c>
      <c r="C755">
        <v>0.19190461</v>
      </c>
    </row>
    <row r="756" spans="1:4" x14ac:dyDescent="0.25">
      <c r="A756" t="s">
        <v>2414</v>
      </c>
      <c r="B756" t="s">
        <v>738</v>
      </c>
      <c r="C756">
        <v>7.869123982117493E-2</v>
      </c>
    </row>
    <row r="757" spans="1:4" x14ac:dyDescent="0.25">
      <c r="A757" t="s">
        <v>2414</v>
      </c>
      <c r="B757" t="s">
        <v>740</v>
      </c>
      <c r="C757">
        <v>1.9486403206389049E-3</v>
      </c>
    </row>
    <row r="758" spans="1:4" x14ac:dyDescent="0.25">
      <c r="A758" t="s">
        <v>2414</v>
      </c>
      <c r="B758" t="s">
        <v>744</v>
      </c>
      <c r="C758">
        <v>1.8079934792606934E-2</v>
      </c>
    </row>
    <row r="759" spans="1:4" x14ac:dyDescent="0.25">
      <c r="A759" t="s">
        <v>2414</v>
      </c>
      <c r="B759" t="s">
        <v>1596</v>
      </c>
      <c r="C759">
        <v>235.32584617999996</v>
      </c>
      <c r="D759">
        <v>34</v>
      </c>
    </row>
    <row r="760" spans="1:4" x14ac:dyDescent="0.25">
      <c r="A760" t="s">
        <v>2414</v>
      </c>
      <c r="B760" t="s">
        <v>1605</v>
      </c>
      <c r="C760">
        <v>418.65553384000015</v>
      </c>
      <c r="D760">
        <v>153</v>
      </c>
    </row>
    <row r="761" spans="1:4" x14ac:dyDescent="0.25">
      <c r="A761" t="s">
        <v>2414</v>
      </c>
      <c r="B761" t="s">
        <v>1606</v>
      </c>
      <c r="C761">
        <v>130.69349042999997</v>
      </c>
      <c r="D761">
        <v>212</v>
      </c>
    </row>
    <row r="762" spans="1:4" x14ac:dyDescent="0.25">
      <c r="A762" t="s">
        <v>2414</v>
      </c>
      <c r="B762" t="s">
        <v>1607</v>
      </c>
      <c r="C762">
        <v>57.535708920000012</v>
      </c>
      <c r="D762">
        <v>108</v>
      </c>
    </row>
    <row r="763" spans="1:4" x14ac:dyDescent="0.25">
      <c r="A763" t="s">
        <v>2414</v>
      </c>
      <c r="B763" t="s">
        <v>1608</v>
      </c>
      <c r="C763">
        <v>0.17332343</v>
      </c>
      <c r="D763">
        <v>1</v>
      </c>
    </row>
    <row r="764" spans="1:4" x14ac:dyDescent="0.25">
      <c r="A764" t="s">
        <v>2414</v>
      </c>
      <c r="B764" t="s">
        <v>1613</v>
      </c>
      <c r="C764">
        <v>30.030705709999999</v>
      </c>
      <c r="D764">
        <v>27</v>
      </c>
    </row>
    <row r="765" spans="1:4" x14ac:dyDescent="0.25">
      <c r="A765" t="s">
        <v>2414</v>
      </c>
      <c r="B765" t="s">
        <v>1597</v>
      </c>
      <c r="C765">
        <v>155.77159175999992</v>
      </c>
      <c r="D765">
        <v>35</v>
      </c>
    </row>
    <row r="766" spans="1:4" x14ac:dyDescent="0.25">
      <c r="A766" t="s">
        <v>2414</v>
      </c>
      <c r="B766" t="s">
        <v>1598</v>
      </c>
      <c r="C766">
        <v>362.36551687999997</v>
      </c>
      <c r="D766">
        <v>119</v>
      </c>
    </row>
    <row r="767" spans="1:4" x14ac:dyDescent="0.25">
      <c r="A767" t="s">
        <v>2414</v>
      </c>
      <c r="B767" t="s">
        <v>1599</v>
      </c>
      <c r="C767">
        <v>109.76645545</v>
      </c>
      <c r="D767">
        <v>74</v>
      </c>
    </row>
    <row r="768" spans="1:4" x14ac:dyDescent="0.25">
      <c r="A768" t="s">
        <v>2414</v>
      </c>
      <c r="B768" t="s">
        <v>1600</v>
      </c>
      <c r="C768">
        <v>53.568762450000001</v>
      </c>
      <c r="D768">
        <v>36</v>
      </c>
    </row>
    <row r="769" spans="1:4" x14ac:dyDescent="0.25">
      <c r="A769" t="s">
        <v>2414</v>
      </c>
      <c r="B769" t="s">
        <v>1601</v>
      </c>
      <c r="C769">
        <v>17.737945</v>
      </c>
      <c r="D769">
        <v>20</v>
      </c>
    </row>
    <row r="770" spans="1:4" x14ac:dyDescent="0.25">
      <c r="A770" t="s">
        <v>2414</v>
      </c>
      <c r="B770" t="s">
        <v>1602</v>
      </c>
      <c r="C770">
        <v>24.454493080000002</v>
      </c>
      <c r="D770">
        <v>9</v>
      </c>
    </row>
    <row r="771" spans="1:4" x14ac:dyDescent="0.25">
      <c r="A771" t="s">
        <v>2414</v>
      </c>
      <c r="B771" t="s">
        <v>1603</v>
      </c>
      <c r="C771">
        <v>42.959068219999999</v>
      </c>
      <c r="D771">
        <v>16</v>
      </c>
    </row>
    <row r="772" spans="1:4" x14ac:dyDescent="0.25">
      <c r="A772" t="s">
        <v>2414</v>
      </c>
      <c r="B772" t="s">
        <v>1604</v>
      </c>
      <c r="C772">
        <v>126.87133356000001</v>
      </c>
      <c r="D772">
        <v>32</v>
      </c>
    </row>
    <row r="773" spans="1:4" x14ac:dyDescent="0.25">
      <c r="A773" t="s">
        <v>2414</v>
      </c>
      <c r="B773" t="s">
        <v>1618</v>
      </c>
      <c r="C773">
        <v>235.32584617999996</v>
      </c>
      <c r="D773">
        <v>34</v>
      </c>
    </row>
    <row r="774" spans="1:4" x14ac:dyDescent="0.25">
      <c r="A774" t="s">
        <v>2414</v>
      </c>
      <c r="B774" t="s">
        <v>1627</v>
      </c>
      <c r="C774">
        <v>418.65553384000015</v>
      </c>
      <c r="D774">
        <v>153</v>
      </c>
    </row>
    <row r="775" spans="1:4" x14ac:dyDescent="0.25">
      <c r="A775" t="s">
        <v>2414</v>
      </c>
      <c r="B775" t="s">
        <v>1702</v>
      </c>
      <c r="C775">
        <v>130.69349042999997</v>
      </c>
      <c r="D775">
        <v>212</v>
      </c>
    </row>
    <row r="776" spans="1:4" x14ac:dyDescent="0.25">
      <c r="A776" t="s">
        <v>2414</v>
      </c>
      <c r="B776" t="s">
        <v>1735</v>
      </c>
      <c r="C776">
        <v>57.535708920000012</v>
      </c>
      <c r="D776">
        <v>108</v>
      </c>
    </row>
    <row r="777" spans="1:4" x14ac:dyDescent="0.25">
      <c r="A777" t="s">
        <v>2414</v>
      </c>
      <c r="B777" t="s">
        <v>1736</v>
      </c>
      <c r="C777">
        <v>0.17332343</v>
      </c>
      <c r="D777">
        <v>1</v>
      </c>
    </row>
    <row r="778" spans="1:4" x14ac:dyDescent="0.25">
      <c r="A778" t="s">
        <v>2414</v>
      </c>
      <c r="B778" t="s">
        <v>1741</v>
      </c>
      <c r="C778">
        <v>30.030705709999999</v>
      </c>
      <c r="D778">
        <v>27</v>
      </c>
    </row>
    <row r="779" spans="1:4" x14ac:dyDescent="0.25">
      <c r="A779" t="s">
        <v>2414</v>
      </c>
      <c r="B779" t="s">
        <v>1619</v>
      </c>
      <c r="C779">
        <v>155.77159175999992</v>
      </c>
      <c r="D779">
        <v>35</v>
      </c>
    </row>
    <row r="780" spans="1:4" x14ac:dyDescent="0.25">
      <c r="A780" t="s">
        <v>2414</v>
      </c>
      <c r="B780" t="s">
        <v>1620</v>
      </c>
      <c r="C780">
        <v>362.36551687999997</v>
      </c>
      <c r="D780">
        <v>119</v>
      </c>
    </row>
    <row r="781" spans="1:4" x14ac:dyDescent="0.25">
      <c r="A781" t="s">
        <v>2414</v>
      </c>
      <c r="B781" t="s">
        <v>1621</v>
      </c>
      <c r="C781">
        <v>109.76645545</v>
      </c>
      <c r="D781">
        <v>74</v>
      </c>
    </row>
    <row r="782" spans="1:4" x14ac:dyDescent="0.25">
      <c r="A782" t="s">
        <v>2414</v>
      </c>
      <c r="B782" t="s">
        <v>1622</v>
      </c>
      <c r="C782">
        <v>53.568762450000001</v>
      </c>
      <c r="D782">
        <v>36</v>
      </c>
    </row>
    <row r="783" spans="1:4" x14ac:dyDescent="0.25">
      <c r="A783" t="s">
        <v>2414</v>
      </c>
      <c r="B783" t="s">
        <v>1623</v>
      </c>
      <c r="C783">
        <v>17.737945</v>
      </c>
      <c r="D783">
        <v>20</v>
      </c>
    </row>
    <row r="784" spans="1:4" x14ac:dyDescent="0.25">
      <c r="A784" t="s">
        <v>2414</v>
      </c>
      <c r="B784" t="s">
        <v>1624</v>
      </c>
      <c r="C784">
        <v>24.454493080000002</v>
      </c>
      <c r="D784">
        <v>9</v>
      </c>
    </row>
    <row r="785" spans="1:4" x14ac:dyDescent="0.25">
      <c r="A785" t="s">
        <v>2414</v>
      </c>
      <c r="B785" t="s">
        <v>1625</v>
      </c>
      <c r="C785">
        <v>42.959068219999999</v>
      </c>
      <c r="D785">
        <v>16</v>
      </c>
    </row>
    <row r="786" spans="1:4" x14ac:dyDescent="0.25">
      <c r="A786" t="s">
        <v>2414</v>
      </c>
      <c r="B786" t="s">
        <v>1626</v>
      </c>
      <c r="C786">
        <v>126.87133356000001</v>
      </c>
      <c r="D786">
        <v>32</v>
      </c>
    </row>
    <row r="787" spans="1:4" x14ac:dyDescent="0.25">
      <c r="A787" t="s">
        <v>2414</v>
      </c>
      <c r="B787" t="s">
        <v>1745</v>
      </c>
      <c r="C787">
        <v>302.12167204000002</v>
      </c>
      <c r="D787">
        <v>245</v>
      </c>
    </row>
    <row r="788" spans="1:4" x14ac:dyDescent="0.25">
      <c r="A788" t="s">
        <v>2414</v>
      </c>
      <c r="B788" t="s">
        <v>1754</v>
      </c>
      <c r="C788">
        <v>52.775346650000003</v>
      </c>
      <c r="D788">
        <v>18</v>
      </c>
    </row>
    <row r="789" spans="1:4" x14ac:dyDescent="0.25">
      <c r="A789" t="s">
        <v>2414</v>
      </c>
      <c r="B789" t="s">
        <v>1755</v>
      </c>
      <c r="C789">
        <v>150.46273347999997</v>
      </c>
      <c r="D789">
        <v>15</v>
      </c>
    </row>
    <row r="790" spans="1:4" x14ac:dyDescent="0.25">
      <c r="A790" t="s">
        <v>2414</v>
      </c>
      <c r="B790" t="s">
        <v>2260</v>
      </c>
      <c r="C790">
        <v>53.714794120000001</v>
      </c>
      <c r="D790">
        <v>10</v>
      </c>
    </row>
    <row r="791" spans="1:4" x14ac:dyDescent="0.25">
      <c r="A791" t="s">
        <v>2414</v>
      </c>
      <c r="B791" t="s">
        <v>1746</v>
      </c>
      <c r="C791">
        <v>131.17055239999999</v>
      </c>
      <c r="D791">
        <v>116</v>
      </c>
    </row>
    <row r="792" spans="1:4" x14ac:dyDescent="0.25">
      <c r="A792" t="s">
        <v>2414</v>
      </c>
      <c r="B792" t="s">
        <v>1747</v>
      </c>
      <c r="C792">
        <v>100.66805984</v>
      </c>
      <c r="D792">
        <v>74</v>
      </c>
    </row>
    <row r="793" spans="1:4" x14ac:dyDescent="0.25">
      <c r="A793" t="s">
        <v>2414</v>
      </c>
      <c r="B793" t="s">
        <v>1748</v>
      </c>
      <c r="C793">
        <v>37.938910620000001</v>
      </c>
      <c r="D793">
        <v>66</v>
      </c>
    </row>
    <row r="794" spans="1:4" x14ac:dyDescent="0.25">
      <c r="A794" t="s">
        <v>2414</v>
      </c>
      <c r="B794" t="s">
        <v>1749</v>
      </c>
      <c r="C794">
        <v>23.739062520000001</v>
      </c>
      <c r="D794">
        <v>74</v>
      </c>
    </row>
    <row r="795" spans="1:4" x14ac:dyDescent="0.25">
      <c r="A795" t="s">
        <v>2414</v>
      </c>
      <c r="B795" t="s">
        <v>1750</v>
      </c>
      <c r="C795">
        <v>43.098102050000001</v>
      </c>
      <c r="D795">
        <v>36</v>
      </c>
    </row>
    <row r="796" spans="1:4" x14ac:dyDescent="0.25">
      <c r="A796" t="s">
        <v>2414</v>
      </c>
      <c r="B796" t="s">
        <v>1751</v>
      </c>
      <c r="C796">
        <v>96.445716009999998</v>
      </c>
      <c r="D796">
        <v>41</v>
      </c>
    </row>
    <row r="797" spans="1:4" x14ac:dyDescent="0.25">
      <c r="A797" t="s">
        <v>2414</v>
      </c>
      <c r="B797" t="s">
        <v>1752</v>
      </c>
      <c r="C797">
        <v>374.59903503999988</v>
      </c>
      <c r="D797">
        <v>110</v>
      </c>
    </row>
    <row r="798" spans="1:4" x14ac:dyDescent="0.25">
      <c r="A798" t="s">
        <v>2414</v>
      </c>
      <c r="B798" t="s">
        <v>1753</v>
      </c>
      <c r="C798">
        <v>399.17579014</v>
      </c>
      <c r="D798">
        <v>71</v>
      </c>
    </row>
    <row r="799" spans="1:4" x14ac:dyDescent="0.25">
      <c r="A799" t="s">
        <v>2414</v>
      </c>
      <c r="B799" t="s">
        <v>2067</v>
      </c>
      <c r="C799">
        <v>138.34997202999998</v>
      </c>
      <c r="D799">
        <v>386</v>
      </c>
    </row>
    <row r="800" spans="1:4" x14ac:dyDescent="0.25">
      <c r="A800" t="s">
        <v>2414</v>
      </c>
      <c r="B800" t="s">
        <v>2068</v>
      </c>
      <c r="C800">
        <v>3.3407225599999997</v>
      </c>
      <c r="D800">
        <v>17</v>
      </c>
    </row>
    <row r="801" spans="1:4" x14ac:dyDescent="0.25">
      <c r="A801" t="s">
        <v>2414</v>
      </c>
      <c r="B801" t="s">
        <v>2070</v>
      </c>
      <c r="C801">
        <v>0.71205800000000008</v>
      </c>
      <c r="D801">
        <v>7</v>
      </c>
    </row>
    <row r="802" spans="1:4" x14ac:dyDescent="0.25">
      <c r="A802" t="s">
        <v>2414</v>
      </c>
      <c r="B802" t="s">
        <v>2071</v>
      </c>
      <c r="C802">
        <v>1623.5070223199994</v>
      </c>
      <c r="D802">
        <v>466</v>
      </c>
    </row>
    <row r="803" spans="1:4" x14ac:dyDescent="0.25">
      <c r="A803" t="s">
        <v>2414</v>
      </c>
      <c r="B803" t="s">
        <v>2075</v>
      </c>
      <c r="C803">
        <v>78.907519769999993</v>
      </c>
      <c r="D803">
        <v>17</v>
      </c>
    </row>
    <row r="804" spans="1:4" x14ac:dyDescent="0.25">
      <c r="A804" t="s">
        <v>2414</v>
      </c>
      <c r="B804" t="s">
        <v>2076</v>
      </c>
      <c r="C804">
        <v>1687.0022551400002</v>
      </c>
      <c r="D804">
        <v>859</v>
      </c>
    </row>
    <row r="805" spans="1:4" x14ac:dyDescent="0.25">
      <c r="A805" t="s">
        <v>2414</v>
      </c>
      <c r="B805" t="s">
        <v>2081</v>
      </c>
      <c r="D805">
        <v>737.39757707814397</v>
      </c>
    </row>
    <row r="806" spans="1:4" x14ac:dyDescent="0.25">
      <c r="A806" t="s">
        <v>2414</v>
      </c>
      <c r="B806" t="s">
        <v>2082</v>
      </c>
      <c r="D806">
        <v>1.1761565863912737</v>
      </c>
    </row>
    <row r="807" spans="1:4" x14ac:dyDescent="0.25">
      <c r="A807" t="s">
        <v>2414</v>
      </c>
      <c r="B807" t="s">
        <v>2084</v>
      </c>
      <c r="D807">
        <v>0.7824476593870191</v>
      </c>
    </row>
    <row r="808" spans="1:4" x14ac:dyDescent="0.25">
      <c r="A808" t="s">
        <v>2414</v>
      </c>
      <c r="B808" t="s">
        <v>2085</v>
      </c>
      <c r="D808">
        <v>562.91580134482888</v>
      </c>
    </row>
    <row r="809" spans="1:4" x14ac:dyDescent="0.25">
      <c r="A809" t="s">
        <v>2414</v>
      </c>
      <c r="B809" t="s">
        <v>1674</v>
      </c>
      <c r="C809">
        <v>100.55179859000003</v>
      </c>
      <c r="D809">
        <v>124</v>
      </c>
    </row>
    <row r="810" spans="1:4" x14ac:dyDescent="0.25">
      <c r="A810" t="s">
        <v>2414</v>
      </c>
      <c r="B810" t="s">
        <v>1675</v>
      </c>
      <c r="C810">
        <v>269.82390694000009</v>
      </c>
      <c r="D810">
        <v>86</v>
      </c>
    </row>
    <row r="811" spans="1:4" x14ac:dyDescent="0.25">
      <c r="A811" t="s">
        <v>2414</v>
      </c>
      <c r="B811" t="s">
        <v>1676</v>
      </c>
      <c r="C811">
        <v>321.56393581000009</v>
      </c>
      <c r="D811">
        <v>36</v>
      </c>
    </row>
    <row r="812" spans="1:4" x14ac:dyDescent="0.25">
      <c r="A812" t="s">
        <v>2414</v>
      </c>
      <c r="B812" t="s">
        <v>1677</v>
      </c>
      <c r="C812">
        <v>233.15201998000003</v>
      </c>
      <c r="D812">
        <v>8</v>
      </c>
    </row>
    <row r="813" spans="1:4" x14ac:dyDescent="0.25">
      <c r="A813" t="s">
        <v>2414</v>
      </c>
      <c r="B813" t="s">
        <v>1678</v>
      </c>
      <c r="D813">
        <v>0</v>
      </c>
    </row>
    <row r="814" spans="1:4" x14ac:dyDescent="0.25">
      <c r="A814" t="s">
        <v>2414</v>
      </c>
      <c r="B814" t="s">
        <v>1679</v>
      </c>
      <c r="C814">
        <v>620.32063573000005</v>
      </c>
      <c r="D814">
        <v>4</v>
      </c>
    </row>
    <row r="815" spans="1:4" x14ac:dyDescent="0.25">
      <c r="A815" t="s">
        <v>2414</v>
      </c>
      <c r="B815" t="s">
        <v>1758</v>
      </c>
      <c r="C815">
        <v>0.61799337307890889</v>
      </c>
    </row>
    <row r="816" spans="1:4" x14ac:dyDescent="0.25">
      <c r="A816" t="s">
        <v>2414</v>
      </c>
      <c r="B816" t="s">
        <v>1759</v>
      </c>
      <c r="C816">
        <v>414.88252161280275</v>
      </c>
    </row>
    <row r="817" spans="1:4" x14ac:dyDescent="0.25">
      <c r="A817" t="s">
        <v>2414</v>
      </c>
      <c r="B817" t="s">
        <v>1760</v>
      </c>
      <c r="C817">
        <v>403.49243520507872</v>
      </c>
    </row>
    <row r="818" spans="1:4" x14ac:dyDescent="0.25">
      <c r="A818" t="s">
        <v>2414</v>
      </c>
      <c r="B818" t="s">
        <v>1761</v>
      </c>
      <c r="C818">
        <v>407.86645978124051</v>
      </c>
    </row>
    <row r="819" spans="1:4" x14ac:dyDescent="0.25">
      <c r="A819" t="s">
        <v>2414</v>
      </c>
      <c r="B819" t="s">
        <v>1762</v>
      </c>
      <c r="C819">
        <v>200.24327992641585</v>
      </c>
    </row>
    <row r="820" spans="1:4" x14ac:dyDescent="0.25">
      <c r="A820" t="s">
        <v>2414</v>
      </c>
      <c r="B820" t="s">
        <v>1763</v>
      </c>
      <c r="C820">
        <v>43.140669508155355</v>
      </c>
    </row>
    <row r="821" spans="1:4" x14ac:dyDescent="0.25">
      <c r="A821" t="s">
        <v>2414</v>
      </c>
      <c r="B821" t="s">
        <v>1764</v>
      </c>
      <c r="C821">
        <v>36.250664664234385</v>
      </c>
    </row>
    <row r="822" spans="1:4" x14ac:dyDescent="0.25">
      <c r="A822" t="s">
        <v>2414</v>
      </c>
      <c r="B822" t="s">
        <v>1765</v>
      </c>
      <c r="C822">
        <v>36.250664664234385</v>
      </c>
    </row>
    <row r="823" spans="1:4" x14ac:dyDescent="0.25">
      <c r="A823" t="s">
        <v>2414</v>
      </c>
      <c r="B823" t="s">
        <v>1766</v>
      </c>
      <c r="C823">
        <v>3.2856016878378673</v>
      </c>
    </row>
    <row r="824" spans="1:4" x14ac:dyDescent="0.25">
      <c r="A824" t="s">
        <v>2414</v>
      </c>
      <c r="B824" t="s">
        <v>2036</v>
      </c>
      <c r="C824">
        <v>2.5751815690846939E-2</v>
      </c>
    </row>
    <row r="825" spans="1:4" x14ac:dyDescent="0.25">
      <c r="A825" t="s">
        <v>2414</v>
      </c>
      <c r="B825" t="s">
        <v>2037</v>
      </c>
      <c r="C825">
        <v>0.32772846811611306</v>
      </c>
    </row>
    <row r="826" spans="1:4" x14ac:dyDescent="0.25">
      <c r="A826" t="s">
        <v>2414</v>
      </c>
      <c r="B826" t="s">
        <v>2038</v>
      </c>
      <c r="C826">
        <v>4.6177544876680326E-3</v>
      </c>
    </row>
    <row r="827" spans="1:4" x14ac:dyDescent="0.25">
      <c r="A827" t="s">
        <v>2414</v>
      </c>
      <c r="B827" t="s">
        <v>2040</v>
      </c>
      <c r="C827">
        <v>4.6335419600768986E-2</v>
      </c>
    </row>
    <row r="828" spans="1:4" x14ac:dyDescent="0.25">
      <c r="A828" t="s">
        <v>2414</v>
      </c>
      <c r="B828" t="s">
        <v>2041</v>
      </c>
      <c r="C828">
        <v>0.11983843857948036</v>
      </c>
    </row>
    <row r="829" spans="1:4" x14ac:dyDescent="0.25">
      <c r="A829" t="s">
        <v>2414</v>
      </c>
      <c r="B829" t="s">
        <v>2044</v>
      </c>
      <c r="C829">
        <v>0.22259527965880435</v>
      </c>
    </row>
    <row r="830" spans="1:4" x14ac:dyDescent="0.25">
      <c r="A830" t="s">
        <v>2414</v>
      </c>
      <c r="B830" t="s">
        <v>2129</v>
      </c>
      <c r="C830">
        <v>285.533703</v>
      </c>
      <c r="D830">
        <v>11</v>
      </c>
    </row>
    <row r="831" spans="1:4" x14ac:dyDescent="0.25">
      <c r="A831" t="s">
        <v>2414</v>
      </c>
      <c r="B831" t="s">
        <v>2138</v>
      </c>
      <c r="C831">
        <v>224.89153414000003</v>
      </c>
      <c r="D831">
        <v>36</v>
      </c>
    </row>
    <row r="832" spans="1:4" x14ac:dyDescent="0.25">
      <c r="A832" t="s">
        <v>2414</v>
      </c>
      <c r="B832" t="s">
        <v>2139</v>
      </c>
      <c r="C832">
        <v>181.70443199000007</v>
      </c>
      <c r="D832">
        <v>60</v>
      </c>
    </row>
    <row r="833" spans="1:4" x14ac:dyDescent="0.25">
      <c r="A833" t="s">
        <v>2414</v>
      </c>
      <c r="B833" t="s">
        <v>2140</v>
      </c>
      <c r="C833">
        <v>139.44915813999998</v>
      </c>
      <c r="D833">
        <v>50</v>
      </c>
    </row>
    <row r="834" spans="1:4" x14ac:dyDescent="0.25">
      <c r="A834" t="s">
        <v>2414</v>
      </c>
      <c r="B834" t="s">
        <v>2141</v>
      </c>
      <c r="C834">
        <v>9.58441382</v>
      </c>
      <c r="D834">
        <v>5</v>
      </c>
    </row>
    <row r="835" spans="1:4" x14ac:dyDescent="0.25">
      <c r="A835" t="s">
        <v>2414</v>
      </c>
      <c r="B835" t="s">
        <v>2146</v>
      </c>
      <c r="C835">
        <v>46.196356720000004</v>
      </c>
      <c r="D835">
        <v>18</v>
      </c>
    </row>
    <row r="836" spans="1:4" x14ac:dyDescent="0.25">
      <c r="A836" t="s">
        <v>2414</v>
      </c>
      <c r="B836" t="s">
        <v>2130</v>
      </c>
      <c r="C836">
        <v>25.753832520000003</v>
      </c>
      <c r="D836">
        <v>2</v>
      </c>
    </row>
    <row r="837" spans="1:4" x14ac:dyDescent="0.25">
      <c r="A837" t="s">
        <v>2414</v>
      </c>
      <c r="B837" t="s">
        <v>2131</v>
      </c>
      <c r="C837">
        <v>123.58447116000001</v>
      </c>
      <c r="D837">
        <v>23</v>
      </c>
    </row>
    <row r="838" spans="1:4" x14ac:dyDescent="0.25">
      <c r="A838" t="s">
        <v>2414</v>
      </c>
      <c r="B838" t="s">
        <v>2132</v>
      </c>
      <c r="C838">
        <v>74.70746422000002</v>
      </c>
      <c r="D838">
        <v>11</v>
      </c>
    </row>
    <row r="839" spans="1:4" x14ac:dyDescent="0.25">
      <c r="A839" t="s">
        <v>2414</v>
      </c>
      <c r="B839" t="s">
        <v>2133</v>
      </c>
      <c r="C839">
        <v>243.32574741000005</v>
      </c>
      <c r="D839">
        <v>7</v>
      </c>
    </row>
    <row r="840" spans="1:4" x14ac:dyDescent="0.25">
      <c r="A840" t="s">
        <v>2414</v>
      </c>
      <c r="B840" t="s">
        <v>2134</v>
      </c>
      <c r="C840">
        <v>9.7268239100000002</v>
      </c>
      <c r="D840">
        <v>4</v>
      </c>
    </row>
    <row r="841" spans="1:4" x14ac:dyDescent="0.25">
      <c r="A841" t="s">
        <v>2414</v>
      </c>
      <c r="B841" t="s">
        <v>2135</v>
      </c>
      <c r="C841">
        <v>3.2510144900000002</v>
      </c>
      <c r="D841">
        <v>1</v>
      </c>
    </row>
    <row r="842" spans="1:4" x14ac:dyDescent="0.25">
      <c r="A842" t="s">
        <v>2414</v>
      </c>
      <c r="B842" t="s">
        <v>2136</v>
      </c>
      <c r="C842">
        <v>157.04754269999998</v>
      </c>
      <c r="D842">
        <v>7</v>
      </c>
    </row>
    <row r="843" spans="1:4" x14ac:dyDescent="0.25">
      <c r="A843" t="s">
        <v>2414</v>
      </c>
      <c r="B843" t="s">
        <v>2137</v>
      </c>
      <c r="C843">
        <v>20.655802829999999</v>
      </c>
      <c r="D843">
        <v>9</v>
      </c>
    </row>
    <row r="844" spans="1:4" x14ac:dyDescent="0.25">
      <c r="A844" t="s">
        <v>2414</v>
      </c>
      <c r="B844" t="s">
        <v>2151</v>
      </c>
      <c r="C844">
        <v>285.533703</v>
      </c>
      <c r="D844">
        <v>11</v>
      </c>
    </row>
    <row r="845" spans="1:4" x14ac:dyDescent="0.25">
      <c r="A845" t="s">
        <v>2414</v>
      </c>
      <c r="B845" t="s">
        <v>2160</v>
      </c>
      <c r="C845">
        <v>224.89153414000003</v>
      </c>
      <c r="D845">
        <v>36</v>
      </c>
    </row>
    <row r="846" spans="1:4" x14ac:dyDescent="0.25">
      <c r="A846" t="s">
        <v>2414</v>
      </c>
      <c r="B846" t="s">
        <v>2161</v>
      </c>
      <c r="C846">
        <v>181.70443199000007</v>
      </c>
      <c r="D846">
        <v>60</v>
      </c>
    </row>
    <row r="847" spans="1:4" x14ac:dyDescent="0.25">
      <c r="A847" t="s">
        <v>2414</v>
      </c>
      <c r="B847" t="s">
        <v>2162</v>
      </c>
      <c r="C847">
        <v>139.44915813999998</v>
      </c>
      <c r="D847">
        <v>50</v>
      </c>
    </row>
    <row r="848" spans="1:4" x14ac:dyDescent="0.25">
      <c r="A848" t="s">
        <v>2414</v>
      </c>
      <c r="B848" t="s">
        <v>2163</v>
      </c>
      <c r="C848">
        <v>9.58441382</v>
      </c>
      <c r="D848">
        <v>5</v>
      </c>
    </row>
    <row r="849" spans="1:4" x14ac:dyDescent="0.25">
      <c r="A849" t="s">
        <v>2414</v>
      </c>
      <c r="B849" t="s">
        <v>2168</v>
      </c>
      <c r="C849">
        <v>46.196356720000004</v>
      </c>
      <c r="D849">
        <v>18</v>
      </c>
    </row>
    <row r="850" spans="1:4" x14ac:dyDescent="0.25">
      <c r="A850" t="s">
        <v>2414</v>
      </c>
      <c r="B850" t="s">
        <v>2152</v>
      </c>
      <c r="C850">
        <v>25.753832520000003</v>
      </c>
      <c r="D850">
        <v>2</v>
      </c>
    </row>
    <row r="851" spans="1:4" x14ac:dyDescent="0.25">
      <c r="A851" t="s">
        <v>2414</v>
      </c>
      <c r="B851" t="s">
        <v>2153</v>
      </c>
      <c r="C851">
        <v>123.58447116000001</v>
      </c>
      <c r="D851">
        <v>23</v>
      </c>
    </row>
    <row r="852" spans="1:4" x14ac:dyDescent="0.25">
      <c r="A852" t="s">
        <v>2414</v>
      </c>
      <c r="B852" t="s">
        <v>2154</v>
      </c>
      <c r="C852">
        <v>74.70746422000002</v>
      </c>
      <c r="D852">
        <v>11</v>
      </c>
    </row>
    <row r="853" spans="1:4" x14ac:dyDescent="0.25">
      <c r="A853" t="s">
        <v>2414</v>
      </c>
      <c r="B853" t="s">
        <v>2155</v>
      </c>
      <c r="C853">
        <v>243.32574741000005</v>
      </c>
      <c r="D853">
        <v>7</v>
      </c>
    </row>
    <row r="854" spans="1:4" x14ac:dyDescent="0.25">
      <c r="A854" t="s">
        <v>2414</v>
      </c>
      <c r="B854" t="s">
        <v>2156</v>
      </c>
      <c r="C854">
        <v>9.7268239100000002</v>
      </c>
      <c r="D854">
        <v>4</v>
      </c>
    </row>
    <row r="855" spans="1:4" x14ac:dyDescent="0.25">
      <c r="A855" t="s">
        <v>2414</v>
      </c>
      <c r="B855" t="s">
        <v>2157</v>
      </c>
      <c r="C855">
        <v>3.2510144900000002</v>
      </c>
      <c r="D855">
        <v>1</v>
      </c>
    </row>
    <row r="856" spans="1:4" x14ac:dyDescent="0.25">
      <c r="A856" t="s">
        <v>2414</v>
      </c>
      <c r="B856" t="s">
        <v>2158</v>
      </c>
      <c r="C856">
        <v>157.04754269999998</v>
      </c>
      <c r="D856">
        <v>7</v>
      </c>
    </row>
    <row r="857" spans="1:4" x14ac:dyDescent="0.25">
      <c r="A857" t="s">
        <v>2414</v>
      </c>
      <c r="B857" t="s">
        <v>2159</v>
      </c>
      <c r="C857">
        <v>20.655802829999999</v>
      </c>
      <c r="D857">
        <v>9</v>
      </c>
    </row>
    <row r="858" spans="1:4" x14ac:dyDescent="0.25">
      <c r="A858" t="s">
        <v>2414</v>
      </c>
      <c r="B858" t="s">
        <v>2173</v>
      </c>
      <c r="C858">
        <v>321.39400271000017</v>
      </c>
      <c r="D858">
        <v>89</v>
      </c>
    </row>
    <row r="859" spans="1:4" x14ac:dyDescent="0.25">
      <c r="A859" t="s">
        <v>2414</v>
      </c>
      <c r="B859" t="s">
        <v>2182</v>
      </c>
      <c r="C859">
        <v>256.25056742999999</v>
      </c>
      <c r="D859">
        <v>6</v>
      </c>
    </row>
    <row r="860" spans="1:4" x14ac:dyDescent="0.25">
      <c r="A860" t="s">
        <v>2414</v>
      </c>
      <c r="B860" t="s">
        <v>2183</v>
      </c>
      <c r="C860">
        <v>130.78893344999997</v>
      </c>
      <c r="D860">
        <v>5</v>
      </c>
    </row>
    <row r="861" spans="1:4" x14ac:dyDescent="0.25">
      <c r="A861" t="s">
        <v>2414</v>
      </c>
      <c r="B861" t="s">
        <v>2275</v>
      </c>
      <c r="C861">
        <v>2.1259241499999999</v>
      </c>
      <c r="D861">
        <v>2</v>
      </c>
    </row>
    <row r="862" spans="1:4" x14ac:dyDescent="0.25">
      <c r="A862" t="s">
        <v>2414</v>
      </c>
      <c r="B862" t="s">
        <v>2276</v>
      </c>
      <c r="C862">
        <v>1.0134123100000001</v>
      </c>
      <c r="D862">
        <v>2</v>
      </c>
    </row>
    <row r="863" spans="1:4" x14ac:dyDescent="0.25">
      <c r="A863" t="s">
        <v>2414</v>
      </c>
      <c r="B863" t="s">
        <v>2174</v>
      </c>
      <c r="C863">
        <v>112.23033269999999</v>
      </c>
      <c r="D863">
        <v>36</v>
      </c>
    </row>
    <row r="864" spans="1:4" x14ac:dyDescent="0.25">
      <c r="A864" t="s">
        <v>2414</v>
      </c>
      <c r="B864" t="s">
        <v>2175</v>
      </c>
      <c r="C864">
        <v>14.414183850000002</v>
      </c>
      <c r="D864">
        <v>9</v>
      </c>
    </row>
    <row r="865" spans="1:4" x14ac:dyDescent="0.25">
      <c r="A865" t="s">
        <v>2414</v>
      </c>
      <c r="B865" t="s">
        <v>2176</v>
      </c>
      <c r="C865">
        <v>287.75010453000004</v>
      </c>
      <c r="D865">
        <v>23</v>
      </c>
    </row>
    <row r="866" spans="1:4" x14ac:dyDescent="0.25">
      <c r="A866" t="s">
        <v>2414</v>
      </c>
      <c r="B866" t="s">
        <v>2177</v>
      </c>
      <c r="C866">
        <v>51.865262210000004</v>
      </c>
      <c r="D866">
        <v>21</v>
      </c>
    </row>
    <row r="867" spans="1:4" x14ac:dyDescent="0.25">
      <c r="A867" t="s">
        <v>2414</v>
      </c>
      <c r="B867" t="s">
        <v>2178</v>
      </c>
      <c r="C867">
        <v>67.939367850000011</v>
      </c>
      <c r="D867">
        <v>17</v>
      </c>
    </row>
    <row r="868" spans="1:4" x14ac:dyDescent="0.25">
      <c r="A868" t="s">
        <v>2414</v>
      </c>
      <c r="B868" t="s">
        <v>2179</v>
      </c>
      <c r="C868">
        <v>58.332478730000005</v>
      </c>
      <c r="D868">
        <v>11</v>
      </c>
    </row>
    <row r="869" spans="1:4" x14ac:dyDescent="0.25">
      <c r="A869" t="s">
        <v>2414</v>
      </c>
      <c r="B869" t="s">
        <v>2180</v>
      </c>
      <c r="C869">
        <v>55.596574099999998</v>
      </c>
      <c r="D869">
        <v>9</v>
      </c>
    </row>
    <row r="870" spans="1:4" x14ac:dyDescent="0.25">
      <c r="A870" t="s">
        <v>2414</v>
      </c>
      <c r="B870" t="s">
        <v>2181</v>
      </c>
      <c r="C870">
        <v>185.71115303000002</v>
      </c>
      <c r="D870">
        <v>14</v>
      </c>
    </row>
    <row r="871" spans="1:4" x14ac:dyDescent="0.25">
      <c r="A871" t="s">
        <v>2414</v>
      </c>
      <c r="B871" t="s">
        <v>2185</v>
      </c>
      <c r="C871">
        <v>2.1259241499999999</v>
      </c>
      <c r="D871">
        <v>2</v>
      </c>
    </row>
    <row r="872" spans="1:4" x14ac:dyDescent="0.25">
      <c r="A872" t="s">
        <v>2414</v>
      </c>
      <c r="B872" t="s">
        <v>2186</v>
      </c>
      <c r="C872">
        <v>1543.2863728999996</v>
      </c>
      <c r="D872">
        <v>242</v>
      </c>
    </row>
    <row r="873" spans="1:4" x14ac:dyDescent="0.25">
      <c r="A873" t="s">
        <v>2414</v>
      </c>
      <c r="B873" t="s">
        <v>2192</v>
      </c>
      <c r="D873">
        <v>27.147306360874587</v>
      </c>
    </row>
    <row r="874" spans="1:4" x14ac:dyDescent="0.25">
      <c r="A874" t="s">
        <v>2414</v>
      </c>
      <c r="B874" t="s">
        <v>2204</v>
      </c>
      <c r="D874">
        <v>334.16870808729618</v>
      </c>
    </row>
    <row r="875" spans="1:4" x14ac:dyDescent="0.25">
      <c r="A875" t="s">
        <v>2414</v>
      </c>
      <c r="B875" t="s">
        <v>2193</v>
      </c>
      <c r="D875">
        <v>341.37391343855484</v>
      </c>
    </row>
    <row r="876" spans="1:4" x14ac:dyDescent="0.25">
      <c r="A876" t="s">
        <v>2414</v>
      </c>
      <c r="B876" t="s">
        <v>2194</v>
      </c>
      <c r="D876">
        <v>0.92646215901536788</v>
      </c>
    </row>
    <row r="877" spans="1:4" x14ac:dyDescent="0.25">
      <c r="A877" t="s">
        <v>2414</v>
      </c>
      <c r="B877" t="s">
        <v>2196</v>
      </c>
      <c r="D877">
        <v>306.44496739436352</v>
      </c>
    </row>
    <row r="878" spans="1:4" x14ac:dyDescent="0.25">
      <c r="A878" t="s">
        <v>2414</v>
      </c>
      <c r="B878" t="s">
        <v>2197</v>
      </c>
      <c r="D878">
        <v>2596.1271001774867</v>
      </c>
    </row>
    <row r="879" spans="1:4" x14ac:dyDescent="0.25">
      <c r="A879" t="s">
        <v>2414</v>
      </c>
      <c r="B879" t="s">
        <v>2200</v>
      </c>
      <c r="D879">
        <v>134.63961644045392</v>
      </c>
    </row>
    <row r="880" spans="1:4" x14ac:dyDescent="0.25">
      <c r="A880" t="s">
        <v>2414</v>
      </c>
      <c r="B880" t="s">
        <v>611</v>
      </c>
    </row>
    <row r="881" spans="1:5" x14ac:dyDescent="0.25">
      <c r="A881" t="s">
        <v>2414</v>
      </c>
      <c r="B881" t="s">
        <v>612</v>
      </c>
    </row>
    <row r="882" spans="1:5" x14ac:dyDescent="0.25">
      <c r="A882" t="s">
        <v>2414</v>
      </c>
      <c r="B882" t="s">
        <v>613</v>
      </c>
    </row>
    <row r="883" spans="1:5" x14ac:dyDescent="0.25">
      <c r="A883" t="s">
        <v>2414</v>
      </c>
      <c r="B883" t="s">
        <v>745</v>
      </c>
      <c r="C883">
        <v>0.34970640347776183</v>
      </c>
    </row>
    <row r="884" spans="1:5" x14ac:dyDescent="0.25">
      <c r="A884" t="s">
        <v>2414</v>
      </c>
      <c r="B884" t="s">
        <v>752</v>
      </c>
      <c r="C884">
        <v>0.55157378158781745</v>
      </c>
    </row>
    <row r="885" spans="1:5" x14ac:dyDescent="0.25">
      <c r="A885" t="s">
        <v>2414</v>
      </c>
      <c r="B885" t="s">
        <v>2049</v>
      </c>
      <c r="C885">
        <v>0.25313282386631819</v>
      </c>
    </row>
    <row r="886" spans="1:5" x14ac:dyDescent="0.25">
      <c r="A886" t="s">
        <v>2956</v>
      </c>
      <c r="B886" t="s">
        <v>449</v>
      </c>
      <c r="C886">
        <v>65570.163333320117</v>
      </c>
    </row>
    <row r="887" spans="1:5" x14ac:dyDescent="0.25">
      <c r="A887" t="s">
        <v>2956</v>
      </c>
      <c r="B887" t="s">
        <v>451</v>
      </c>
      <c r="C887">
        <v>2959.9689631200013</v>
      </c>
    </row>
    <row r="888" spans="1:5" x14ac:dyDescent="0.25">
      <c r="A888" t="s">
        <v>2956</v>
      </c>
      <c r="B888" t="s">
        <v>471</v>
      </c>
      <c r="C888">
        <v>17718</v>
      </c>
      <c r="D888">
        <v>581</v>
      </c>
    </row>
    <row r="889" spans="1:5" x14ac:dyDescent="0.25">
      <c r="A889" t="s">
        <v>2956</v>
      </c>
      <c r="B889" t="s">
        <v>482</v>
      </c>
      <c r="C889">
        <v>3.8045220437362082E-2</v>
      </c>
      <c r="D889">
        <v>0.22710209187174754</v>
      </c>
      <c r="E889">
        <v>3.6401962677366478E-2</v>
      </c>
    </row>
    <row r="890" spans="1:5" x14ac:dyDescent="0.25">
      <c r="A890" t="s">
        <v>2956</v>
      </c>
      <c r="B890" t="s">
        <v>508</v>
      </c>
    </row>
    <row r="891" spans="1:5" x14ac:dyDescent="0.25">
      <c r="A891" t="s">
        <v>2956</v>
      </c>
      <c r="B891" t="s">
        <v>510</v>
      </c>
    </row>
    <row r="892" spans="1:5" x14ac:dyDescent="0.25">
      <c r="A892" t="s">
        <v>2956</v>
      </c>
      <c r="B892" t="s">
        <v>512</v>
      </c>
    </row>
    <row r="893" spans="1:5" x14ac:dyDescent="0.25">
      <c r="A893" t="s">
        <v>2956</v>
      </c>
      <c r="B893" t="s">
        <v>541</v>
      </c>
    </row>
    <row r="894" spans="1:5" x14ac:dyDescent="0.25">
      <c r="A894" t="s">
        <v>2956</v>
      </c>
      <c r="B894" t="s">
        <v>543</v>
      </c>
    </row>
    <row r="895" spans="1:5" x14ac:dyDescent="0.25">
      <c r="A895" t="s">
        <v>2956</v>
      </c>
      <c r="B895" t="s">
        <v>552</v>
      </c>
    </row>
    <row r="896" spans="1:5" x14ac:dyDescent="0.25">
      <c r="A896" t="s">
        <v>2956</v>
      </c>
      <c r="B896" t="s">
        <v>504</v>
      </c>
      <c r="C896">
        <v>1</v>
      </c>
      <c r="D896">
        <v>1</v>
      </c>
      <c r="E896">
        <v>1</v>
      </c>
    </row>
    <row r="897" spans="1:5" x14ac:dyDescent="0.25">
      <c r="A897" t="s">
        <v>2956</v>
      </c>
      <c r="B897" t="s">
        <v>572</v>
      </c>
      <c r="C897">
        <v>0.32023884378978829</v>
      </c>
      <c r="D897">
        <v>0.21559986096520697</v>
      </c>
      <c r="E897">
        <v>0.31571925319344418</v>
      </c>
    </row>
    <row r="898" spans="1:5" x14ac:dyDescent="0.25">
      <c r="A898" t="s">
        <v>2956</v>
      </c>
      <c r="B898" t="s">
        <v>574</v>
      </c>
      <c r="C898">
        <v>9.861125889455126E-2</v>
      </c>
      <c r="D898">
        <v>0.18586800828482059</v>
      </c>
      <c r="E898">
        <v>0.10238007213572101</v>
      </c>
    </row>
    <row r="899" spans="1:5" x14ac:dyDescent="0.25">
      <c r="A899" t="s">
        <v>2956</v>
      </c>
      <c r="B899" t="s">
        <v>575</v>
      </c>
      <c r="C899">
        <v>0.13578685589068168</v>
      </c>
      <c r="D899">
        <v>0.10123817630646272</v>
      </c>
      <c r="E899">
        <v>0.13429462151349256</v>
      </c>
    </row>
    <row r="900" spans="1:5" x14ac:dyDescent="0.25">
      <c r="A900" t="s">
        <v>2956</v>
      </c>
      <c r="B900" t="s">
        <v>576</v>
      </c>
      <c r="C900">
        <v>0.24535614103426778</v>
      </c>
      <c r="D900">
        <v>0.24273927905401196</v>
      </c>
      <c r="E900">
        <v>0.24524311294016141</v>
      </c>
    </row>
    <row r="901" spans="1:5" x14ac:dyDescent="0.25">
      <c r="A901" t="s">
        <v>2956</v>
      </c>
      <c r="B901" t="s">
        <v>577</v>
      </c>
      <c r="C901">
        <v>0.20000690039071098</v>
      </c>
      <c r="D901">
        <v>0.25455467538949778</v>
      </c>
      <c r="E901">
        <v>0.20236294021718085</v>
      </c>
    </row>
    <row r="902" spans="1:5" x14ac:dyDescent="0.25">
      <c r="A902" t="s">
        <v>2956</v>
      </c>
      <c r="B902" t="s">
        <v>605</v>
      </c>
      <c r="C902">
        <v>0.2538599028560185</v>
      </c>
      <c r="D902">
        <v>0.8987720147666115</v>
      </c>
      <c r="E902">
        <v>0.28171509255473581</v>
      </c>
    </row>
    <row r="903" spans="1:5" x14ac:dyDescent="0.25">
      <c r="A903" t="s">
        <v>2956</v>
      </c>
      <c r="B903" t="s">
        <v>617</v>
      </c>
      <c r="C903">
        <v>3.6433612297958424E-3</v>
      </c>
      <c r="D903">
        <v>5.801385386791242E-2</v>
      </c>
      <c r="E903">
        <v>5.9917438364748199E-3</v>
      </c>
    </row>
    <row r="904" spans="1:5" x14ac:dyDescent="0.25">
      <c r="A904" t="s">
        <v>2956</v>
      </c>
      <c r="B904" t="s">
        <v>619</v>
      </c>
      <c r="C904">
        <v>0.99635663877020408</v>
      </c>
      <c r="D904">
        <v>0.94198614613208764</v>
      </c>
      <c r="E904">
        <v>0.99400825616352517</v>
      </c>
    </row>
    <row r="905" spans="1:5" x14ac:dyDescent="0.25">
      <c r="A905" t="s">
        <v>2956</v>
      </c>
      <c r="B905" t="s">
        <v>629</v>
      </c>
      <c r="C905">
        <v>5.0314453598036268E-2</v>
      </c>
      <c r="D905">
        <v>2.2666185908004066E-3</v>
      </c>
      <c r="E905">
        <v>4.8239160648778145E-2</v>
      </c>
    </row>
    <row r="906" spans="1:5" x14ac:dyDescent="0.25">
      <c r="A906" t="s">
        <v>2956</v>
      </c>
      <c r="B906" t="s">
        <v>631</v>
      </c>
      <c r="C906">
        <v>3.3104404742377004E-2</v>
      </c>
      <c r="E906">
        <v>3.1674551810587342E-2</v>
      </c>
    </row>
    <row r="907" spans="1:5" x14ac:dyDescent="0.25">
      <c r="A907" t="s">
        <v>2956</v>
      </c>
      <c r="B907" t="s">
        <v>633</v>
      </c>
      <c r="C907">
        <v>4.9017654456515902E-2</v>
      </c>
      <c r="E907">
        <v>4.6900472846408831E-2</v>
      </c>
    </row>
    <row r="908" spans="1:5" x14ac:dyDescent="0.25">
      <c r="A908" t="s">
        <v>2956</v>
      </c>
      <c r="B908" t="s">
        <v>635</v>
      </c>
      <c r="C908">
        <v>9.0810164834898052E-2</v>
      </c>
      <c r="D908">
        <v>0.13268750112028702</v>
      </c>
      <c r="E908">
        <v>9.2618940208724798E-2</v>
      </c>
    </row>
    <row r="909" spans="1:5" x14ac:dyDescent="0.25">
      <c r="A909" t="s">
        <v>2956</v>
      </c>
      <c r="B909" t="s">
        <v>637</v>
      </c>
      <c r="C909">
        <v>0.77675332236817285</v>
      </c>
      <c r="D909">
        <v>0.86504588028891249</v>
      </c>
      <c r="E909">
        <v>0.78056687448550088</v>
      </c>
    </row>
    <row r="910" spans="1:5" x14ac:dyDescent="0.25">
      <c r="A910" t="s">
        <v>2956</v>
      </c>
      <c r="B910" t="s">
        <v>644</v>
      </c>
      <c r="C910">
        <v>1.7110720012952375E-4</v>
      </c>
      <c r="E910">
        <v>1.6371669926840021E-4</v>
      </c>
    </row>
    <row r="911" spans="1:5" x14ac:dyDescent="0.25">
      <c r="A911" t="s">
        <v>2956</v>
      </c>
      <c r="B911" t="s">
        <v>656</v>
      </c>
      <c r="C911">
        <v>4972.8859349100094</v>
      </c>
      <c r="D911">
        <v>13511</v>
      </c>
    </row>
    <row r="912" spans="1:5" x14ac:dyDescent="0.25">
      <c r="A912" t="s">
        <v>2956</v>
      </c>
      <c r="B912" t="s">
        <v>657</v>
      </c>
      <c r="C912">
        <v>5595.4380952200036</v>
      </c>
      <c r="D912">
        <v>1702</v>
      </c>
    </row>
    <row r="913" spans="1:4" x14ac:dyDescent="0.25">
      <c r="A913" t="s">
        <v>2956</v>
      </c>
      <c r="B913" t="s">
        <v>658</v>
      </c>
      <c r="C913">
        <v>17209.375752309948</v>
      </c>
      <c r="D913">
        <v>1759</v>
      </c>
    </row>
    <row r="914" spans="1:4" x14ac:dyDescent="0.25">
      <c r="A914" t="s">
        <v>2956</v>
      </c>
      <c r="B914" t="s">
        <v>659</v>
      </c>
      <c r="C914">
        <v>15199.482848479982</v>
      </c>
      <c r="D914">
        <v>487</v>
      </c>
    </row>
    <row r="915" spans="1:4" x14ac:dyDescent="0.25">
      <c r="A915" t="s">
        <v>2956</v>
      </c>
      <c r="B915" t="s">
        <v>660</v>
      </c>
      <c r="C915">
        <v>13745.124881820011</v>
      </c>
      <c r="D915">
        <v>200</v>
      </c>
    </row>
    <row r="916" spans="1:4" x14ac:dyDescent="0.25">
      <c r="A916" t="s">
        <v>2956</v>
      </c>
      <c r="B916" t="s">
        <v>661</v>
      </c>
      <c r="C916">
        <v>8847.8558205799982</v>
      </c>
      <c r="D916">
        <v>59</v>
      </c>
    </row>
    <row r="917" spans="1:4" x14ac:dyDescent="0.25">
      <c r="A917" t="s">
        <v>2956</v>
      </c>
      <c r="B917" t="s">
        <v>718</v>
      </c>
      <c r="C917">
        <v>0.50144831518670785</v>
      </c>
    </row>
    <row r="918" spans="1:4" x14ac:dyDescent="0.25">
      <c r="A918" t="s">
        <v>2956</v>
      </c>
      <c r="B918" t="s">
        <v>719</v>
      </c>
      <c r="C918">
        <v>58267.656882416974</v>
      </c>
    </row>
    <row r="919" spans="1:4" x14ac:dyDescent="0.25">
      <c r="A919" t="s">
        <v>2956</v>
      </c>
      <c r="B919" t="s">
        <v>720</v>
      </c>
      <c r="C919">
        <v>3556.5460697518906</v>
      </c>
    </row>
    <row r="920" spans="1:4" x14ac:dyDescent="0.25">
      <c r="A920" t="s">
        <v>2956</v>
      </c>
      <c r="B920" t="s">
        <v>721</v>
      </c>
      <c r="C920">
        <v>2111.4060011868287</v>
      </c>
    </row>
    <row r="921" spans="1:4" x14ac:dyDescent="0.25">
      <c r="A921" t="s">
        <v>2956</v>
      </c>
      <c r="B921" t="s">
        <v>722</v>
      </c>
      <c r="C921">
        <v>637.7439819091079</v>
      </c>
    </row>
    <row r="922" spans="1:4" x14ac:dyDescent="0.25">
      <c r="A922" t="s">
        <v>2956</v>
      </c>
      <c r="B922" t="s">
        <v>723</v>
      </c>
      <c r="C922">
        <v>401.04082063604858</v>
      </c>
    </row>
    <row r="923" spans="1:4" x14ac:dyDescent="0.25">
      <c r="A923" t="s">
        <v>2956</v>
      </c>
      <c r="B923" t="s">
        <v>724</v>
      </c>
      <c r="C923">
        <v>287.22071039509012</v>
      </c>
    </row>
    <row r="924" spans="1:4" x14ac:dyDescent="0.25">
      <c r="A924" t="s">
        <v>2956</v>
      </c>
      <c r="B924" t="s">
        <v>725</v>
      </c>
      <c r="C924">
        <v>186.5776376661232</v>
      </c>
    </row>
    <row r="925" spans="1:4" x14ac:dyDescent="0.25">
      <c r="A925" t="s">
        <v>2956</v>
      </c>
      <c r="B925" t="s">
        <v>726</v>
      </c>
      <c r="C925">
        <v>121.97122935846258</v>
      </c>
    </row>
    <row r="926" spans="1:4" x14ac:dyDescent="0.25">
      <c r="A926" t="s">
        <v>2956</v>
      </c>
      <c r="B926" t="s">
        <v>738</v>
      </c>
      <c r="C926">
        <v>2.9720445663427419E-2</v>
      </c>
    </row>
    <row r="927" spans="1:4" x14ac:dyDescent="0.25">
      <c r="A927" t="s">
        <v>2956</v>
      </c>
      <c r="B927" t="s">
        <v>740</v>
      </c>
      <c r="C927">
        <v>1.1067334066426448E-3</v>
      </c>
    </row>
    <row r="928" spans="1:4" x14ac:dyDescent="0.25">
      <c r="A928" t="s">
        <v>2956</v>
      </c>
      <c r="B928" t="s">
        <v>744</v>
      </c>
      <c r="C928">
        <v>0.94085193797924871</v>
      </c>
    </row>
    <row r="929" spans="1:4" x14ac:dyDescent="0.25">
      <c r="A929" t="s">
        <v>2956</v>
      </c>
      <c r="B929" t="s">
        <v>1596</v>
      </c>
      <c r="C929">
        <v>14198.495549559997</v>
      </c>
      <c r="D929">
        <v>406</v>
      </c>
    </row>
    <row r="930" spans="1:4" x14ac:dyDescent="0.25">
      <c r="A930" t="s">
        <v>2956</v>
      </c>
      <c r="B930" t="s">
        <v>1605</v>
      </c>
      <c r="C930">
        <v>6185.1550872099906</v>
      </c>
      <c r="D930">
        <v>1969</v>
      </c>
    </row>
    <row r="931" spans="1:4" x14ac:dyDescent="0.25">
      <c r="A931" t="s">
        <v>2956</v>
      </c>
      <c r="B931" t="s">
        <v>1606</v>
      </c>
      <c r="C931">
        <v>2913.2562789499902</v>
      </c>
      <c r="D931">
        <v>3773</v>
      </c>
    </row>
    <row r="932" spans="1:4" x14ac:dyDescent="0.25">
      <c r="A932" t="s">
        <v>2956</v>
      </c>
      <c r="B932" t="s">
        <v>1607</v>
      </c>
      <c r="C932">
        <v>370.26358897000011</v>
      </c>
      <c r="D932">
        <v>1033</v>
      </c>
    </row>
    <row r="933" spans="1:4" x14ac:dyDescent="0.25">
      <c r="A933" t="s">
        <v>2956</v>
      </c>
      <c r="B933" t="s">
        <v>1608</v>
      </c>
      <c r="C933">
        <v>21.313338020000007</v>
      </c>
      <c r="D933">
        <v>30</v>
      </c>
    </row>
    <row r="934" spans="1:4" x14ac:dyDescent="0.25">
      <c r="A934" t="s">
        <v>2956</v>
      </c>
      <c r="B934" t="s">
        <v>1613</v>
      </c>
      <c r="C934">
        <v>4812.8802379099989</v>
      </c>
      <c r="D934">
        <v>442</v>
      </c>
    </row>
    <row r="935" spans="1:4" x14ac:dyDescent="0.25">
      <c r="A935" t="s">
        <v>2956</v>
      </c>
      <c r="B935" t="s">
        <v>1597</v>
      </c>
      <c r="C935">
        <v>7994.5435168900021</v>
      </c>
      <c r="D935">
        <v>697</v>
      </c>
    </row>
    <row r="936" spans="1:4" x14ac:dyDescent="0.25">
      <c r="A936" t="s">
        <v>2956</v>
      </c>
      <c r="B936" t="s">
        <v>1598</v>
      </c>
      <c r="C936">
        <v>15540.851962170016</v>
      </c>
      <c r="D936">
        <v>1872</v>
      </c>
    </row>
    <row r="937" spans="1:4" x14ac:dyDescent="0.25">
      <c r="A937" t="s">
        <v>2956</v>
      </c>
      <c r="B937" t="s">
        <v>1599</v>
      </c>
      <c r="C937">
        <v>5445.2853607599991</v>
      </c>
      <c r="D937">
        <v>990</v>
      </c>
    </row>
    <row r="938" spans="1:4" x14ac:dyDescent="0.25">
      <c r="A938" t="s">
        <v>2956</v>
      </c>
      <c r="B938" t="s">
        <v>1600</v>
      </c>
      <c r="C938">
        <v>986.45873447000008</v>
      </c>
      <c r="D938">
        <v>292</v>
      </c>
    </row>
    <row r="939" spans="1:4" x14ac:dyDescent="0.25">
      <c r="A939" t="s">
        <v>2956</v>
      </c>
      <c r="B939" t="s">
        <v>1601</v>
      </c>
      <c r="C939">
        <v>1027.9294721200004</v>
      </c>
      <c r="D939">
        <v>133</v>
      </c>
    </row>
    <row r="940" spans="1:4" x14ac:dyDescent="0.25">
      <c r="A940" t="s">
        <v>2956</v>
      </c>
      <c r="B940" t="s">
        <v>1602</v>
      </c>
      <c r="C940">
        <v>47.860702689999989</v>
      </c>
      <c r="D940">
        <v>48</v>
      </c>
    </row>
    <row r="941" spans="1:4" x14ac:dyDescent="0.25">
      <c r="A941" t="s">
        <v>2956</v>
      </c>
      <c r="B941" t="s">
        <v>1603</v>
      </c>
      <c r="C941">
        <v>4211.3991979099992</v>
      </c>
      <c r="D941">
        <v>103</v>
      </c>
    </row>
    <row r="942" spans="1:4" x14ac:dyDescent="0.25">
      <c r="A942" t="s">
        <v>2956</v>
      </c>
      <c r="B942" t="s">
        <v>1604</v>
      </c>
      <c r="C942">
        <v>1814.4703056900007</v>
      </c>
      <c r="D942">
        <v>136</v>
      </c>
    </row>
    <row r="943" spans="1:4" x14ac:dyDescent="0.25">
      <c r="A943" t="s">
        <v>2956</v>
      </c>
      <c r="B943" t="s">
        <v>1618</v>
      </c>
      <c r="C943">
        <v>14198.495549559997</v>
      </c>
      <c r="D943">
        <v>406</v>
      </c>
    </row>
    <row r="944" spans="1:4" x14ac:dyDescent="0.25">
      <c r="A944" t="s">
        <v>2956</v>
      </c>
      <c r="B944" t="s">
        <v>1627</v>
      </c>
      <c r="C944">
        <v>6185.1550872099906</v>
      </c>
      <c r="D944">
        <v>1969</v>
      </c>
    </row>
    <row r="945" spans="1:4" x14ac:dyDescent="0.25">
      <c r="A945" t="s">
        <v>2956</v>
      </c>
      <c r="B945" t="s">
        <v>1702</v>
      </c>
      <c r="C945">
        <v>2913.2562789499902</v>
      </c>
      <c r="D945">
        <v>3773</v>
      </c>
    </row>
    <row r="946" spans="1:4" x14ac:dyDescent="0.25">
      <c r="A946" t="s">
        <v>2956</v>
      </c>
      <c r="B946" t="s">
        <v>1735</v>
      </c>
      <c r="C946">
        <v>370.26358897000011</v>
      </c>
      <c r="D946">
        <v>1033</v>
      </c>
    </row>
    <row r="947" spans="1:4" x14ac:dyDescent="0.25">
      <c r="A947" t="s">
        <v>2956</v>
      </c>
      <c r="B947" t="s">
        <v>1736</v>
      </c>
      <c r="C947">
        <v>21.313338020000007</v>
      </c>
      <c r="D947">
        <v>30</v>
      </c>
    </row>
    <row r="948" spans="1:4" x14ac:dyDescent="0.25">
      <c r="A948" t="s">
        <v>2956</v>
      </c>
      <c r="B948" t="s">
        <v>1741</v>
      </c>
      <c r="C948">
        <v>4812.8802379099989</v>
      </c>
      <c r="D948">
        <v>442</v>
      </c>
    </row>
    <row r="949" spans="1:4" x14ac:dyDescent="0.25">
      <c r="A949" t="s">
        <v>2956</v>
      </c>
      <c r="B949" t="s">
        <v>1619</v>
      </c>
      <c r="C949">
        <v>7994.5435168900021</v>
      </c>
      <c r="D949">
        <v>697</v>
      </c>
    </row>
    <row r="950" spans="1:4" x14ac:dyDescent="0.25">
      <c r="A950" t="s">
        <v>2956</v>
      </c>
      <c r="B950" t="s">
        <v>1620</v>
      </c>
      <c r="C950">
        <v>15540.851962170016</v>
      </c>
      <c r="D950">
        <v>1872</v>
      </c>
    </row>
    <row r="951" spans="1:4" x14ac:dyDescent="0.25">
      <c r="A951" t="s">
        <v>2956</v>
      </c>
      <c r="B951" t="s">
        <v>1621</v>
      </c>
      <c r="C951">
        <v>5445.2853607599991</v>
      </c>
      <c r="D951">
        <v>990</v>
      </c>
    </row>
    <row r="952" spans="1:4" x14ac:dyDescent="0.25">
      <c r="A952" t="s">
        <v>2956</v>
      </c>
      <c r="B952" t="s">
        <v>1622</v>
      </c>
      <c r="C952">
        <v>986.45873447000008</v>
      </c>
      <c r="D952">
        <v>292</v>
      </c>
    </row>
    <row r="953" spans="1:4" x14ac:dyDescent="0.25">
      <c r="A953" t="s">
        <v>2956</v>
      </c>
      <c r="B953" t="s">
        <v>1623</v>
      </c>
      <c r="C953">
        <v>1027.9294721200004</v>
      </c>
      <c r="D953">
        <v>133</v>
      </c>
    </row>
    <row r="954" spans="1:4" x14ac:dyDescent="0.25">
      <c r="A954" t="s">
        <v>2956</v>
      </c>
      <c r="B954" t="s">
        <v>1624</v>
      </c>
      <c r="C954">
        <v>47.860702689999989</v>
      </c>
      <c r="D954">
        <v>48</v>
      </c>
    </row>
    <row r="955" spans="1:4" x14ac:dyDescent="0.25">
      <c r="A955" t="s">
        <v>2956</v>
      </c>
      <c r="B955" t="s">
        <v>1625</v>
      </c>
      <c r="C955">
        <v>4211.3991979099992</v>
      </c>
      <c r="D955">
        <v>103</v>
      </c>
    </row>
    <row r="956" spans="1:4" x14ac:dyDescent="0.25">
      <c r="A956" t="s">
        <v>2956</v>
      </c>
      <c r="B956" t="s">
        <v>1626</v>
      </c>
      <c r="C956">
        <v>1814.4703056900007</v>
      </c>
      <c r="D956">
        <v>136</v>
      </c>
    </row>
    <row r="957" spans="1:4" x14ac:dyDescent="0.25">
      <c r="A957" t="s">
        <v>2956</v>
      </c>
      <c r="B957" t="s">
        <v>1745</v>
      </c>
      <c r="C957">
        <v>3552.9504529699975</v>
      </c>
      <c r="D957">
        <v>2751</v>
      </c>
    </row>
    <row r="958" spans="1:4" x14ac:dyDescent="0.25">
      <c r="A958" t="s">
        <v>2956</v>
      </c>
      <c r="B958" t="s">
        <v>1754</v>
      </c>
      <c r="C958">
        <v>4557.5730897500007</v>
      </c>
      <c r="D958">
        <v>164</v>
      </c>
    </row>
    <row r="959" spans="1:4" x14ac:dyDescent="0.25">
      <c r="A959" t="s">
        <v>2956</v>
      </c>
      <c r="B959" t="s">
        <v>1755</v>
      </c>
      <c r="C959">
        <v>7250.378822100005</v>
      </c>
      <c r="D959">
        <v>151</v>
      </c>
    </row>
    <row r="960" spans="1:4" x14ac:dyDescent="0.25">
      <c r="A960" t="s">
        <v>2956</v>
      </c>
      <c r="B960" t="s">
        <v>2260</v>
      </c>
      <c r="C960">
        <v>4453.1451713799979</v>
      </c>
      <c r="D960">
        <v>94</v>
      </c>
    </row>
    <row r="961" spans="1:4" x14ac:dyDescent="0.25">
      <c r="A961" t="s">
        <v>2956</v>
      </c>
      <c r="B961" t="s">
        <v>2261</v>
      </c>
      <c r="C961">
        <v>5423.8205273799986</v>
      </c>
      <c r="D961">
        <v>149</v>
      </c>
    </row>
    <row r="962" spans="1:4" x14ac:dyDescent="0.25">
      <c r="A962" t="s">
        <v>2956</v>
      </c>
      <c r="B962" t="s">
        <v>1746</v>
      </c>
      <c r="C962">
        <v>2617.8326448900029</v>
      </c>
      <c r="D962">
        <v>1439</v>
      </c>
    </row>
    <row r="963" spans="1:4" x14ac:dyDescent="0.25">
      <c r="A963" t="s">
        <v>2956</v>
      </c>
      <c r="B963" t="s">
        <v>1747</v>
      </c>
      <c r="C963">
        <v>5320.0463720399994</v>
      </c>
      <c r="D963">
        <v>1229</v>
      </c>
    </row>
    <row r="964" spans="1:4" x14ac:dyDescent="0.25">
      <c r="A964" t="s">
        <v>2956</v>
      </c>
      <c r="B964" t="s">
        <v>1748</v>
      </c>
      <c r="C964">
        <v>7699.5344793000013</v>
      </c>
      <c r="D964">
        <v>1567</v>
      </c>
    </row>
    <row r="965" spans="1:4" x14ac:dyDescent="0.25">
      <c r="A965" t="s">
        <v>2956</v>
      </c>
      <c r="B965" t="s">
        <v>1749</v>
      </c>
      <c r="C965">
        <v>10110.44471550999</v>
      </c>
      <c r="D965">
        <v>1767</v>
      </c>
    </row>
    <row r="966" spans="1:4" x14ac:dyDescent="0.25">
      <c r="A966" t="s">
        <v>2956</v>
      </c>
      <c r="B966" t="s">
        <v>1750</v>
      </c>
      <c r="C966">
        <v>2079.2403948700007</v>
      </c>
      <c r="D966">
        <v>672</v>
      </c>
    </row>
    <row r="967" spans="1:4" x14ac:dyDescent="0.25">
      <c r="A967" t="s">
        <v>2956</v>
      </c>
      <c r="B967" t="s">
        <v>1751</v>
      </c>
      <c r="C967">
        <v>7493.1806518399999</v>
      </c>
      <c r="D967">
        <v>1107</v>
      </c>
    </row>
    <row r="968" spans="1:4" x14ac:dyDescent="0.25">
      <c r="A968" t="s">
        <v>2956</v>
      </c>
      <c r="B968" t="s">
        <v>1752</v>
      </c>
      <c r="C968">
        <v>2877.1837148199975</v>
      </c>
      <c r="D968">
        <v>600</v>
      </c>
    </row>
    <row r="969" spans="1:4" x14ac:dyDescent="0.25">
      <c r="A969" t="s">
        <v>2956</v>
      </c>
      <c r="B969" t="s">
        <v>1753</v>
      </c>
      <c r="C969">
        <v>2134.832296470001</v>
      </c>
      <c r="D969">
        <v>234</v>
      </c>
    </row>
    <row r="970" spans="1:4" x14ac:dyDescent="0.25">
      <c r="A970" t="s">
        <v>2956</v>
      </c>
      <c r="B970" t="s">
        <v>2067</v>
      </c>
      <c r="C970">
        <v>1932.6289959800022</v>
      </c>
      <c r="D970">
        <v>6639</v>
      </c>
    </row>
    <row r="971" spans="1:4" x14ac:dyDescent="0.25">
      <c r="A971" t="s">
        <v>2956</v>
      </c>
      <c r="B971" t="s">
        <v>2068</v>
      </c>
      <c r="C971">
        <v>85.251207410000006</v>
      </c>
      <c r="D971">
        <v>367</v>
      </c>
    </row>
    <row r="972" spans="1:4" x14ac:dyDescent="0.25">
      <c r="A972" t="s">
        <v>2956</v>
      </c>
      <c r="B972" t="s">
        <v>2070</v>
      </c>
      <c r="C972">
        <v>3.4182918400000011</v>
      </c>
      <c r="D972">
        <v>42</v>
      </c>
    </row>
    <row r="973" spans="1:4" x14ac:dyDescent="0.25">
      <c r="A973" t="s">
        <v>2956</v>
      </c>
      <c r="B973" t="s">
        <v>2071</v>
      </c>
      <c r="C973">
        <v>63548.8201665901</v>
      </c>
      <c r="D973">
        <v>4876</v>
      </c>
    </row>
    <row r="974" spans="1:4" x14ac:dyDescent="0.25">
      <c r="A974" t="s">
        <v>2956</v>
      </c>
      <c r="B974" t="s">
        <v>2072</v>
      </c>
      <c r="C974">
        <v>4.4671500000000003E-2</v>
      </c>
      <c r="D974">
        <v>1</v>
      </c>
    </row>
    <row r="975" spans="1:4" x14ac:dyDescent="0.25">
      <c r="A975" t="s">
        <v>2956</v>
      </c>
      <c r="B975" t="s">
        <v>2075</v>
      </c>
      <c r="C975">
        <v>7865.7876358900003</v>
      </c>
      <c r="D975">
        <v>156</v>
      </c>
    </row>
    <row r="976" spans="1:4" x14ac:dyDescent="0.25">
      <c r="A976" t="s">
        <v>2956</v>
      </c>
      <c r="B976" t="s">
        <v>2076</v>
      </c>
      <c r="C976">
        <v>57704.3756974301</v>
      </c>
      <c r="D976">
        <v>11768</v>
      </c>
    </row>
    <row r="977" spans="1:4" x14ac:dyDescent="0.25">
      <c r="A977" t="s">
        <v>2956</v>
      </c>
      <c r="B977" t="s">
        <v>2081</v>
      </c>
      <c r="D977">
        <v>3228.6486554256167</v>
      </c>
    </row>
    <row r="978" spans="1:4" x14ac:dyDescent="0.25">
      <c r="A978" t="s">
        <v>2956</v>
      </c>
      <c r="B978" t="s">
        <v>2082</v>
      </c>
      <c r="D978">
        <v>50.073528772256068</v>
      </c>
    </row>
    <row r="979" spans="1:4" x14ac:dyDescent="0.25">
      <c r="A979" t="s">
        <v>2956</v>
      </c>
      <c r="B979" t="s">
        <v>2084</v>
      </c>
      <c r="D979">
        <v>1.8555734695733781</v>
      </c>
    </row>
    <row r="980" spans="1:4" x14ac:dyDescent="0.25">
      <c r="A980" t="s">
        <v>2956</v>
      </c>
      <c r="B980" t="s">
        <v>2085</v>
      </c>
      <c r="D980">
        <v>17984.597316032436</v>
      </c>
    </row>
    <row r="981" spans="1:4" x14ac:dyDescent="0.25">
      <c r="A981" t="s">
        <v>2956</v>
      </c>
      <c r="B981" t="s">
        <v>2086</v>
      </c>
    </row>
    <row r="982" spans="1:4" x14ac:dyDescent="0.25">
      <c r="A982" t="s">
        <v>2956</v>
      </c>
      <c r="B982" t="s">
        <v>1674</v>
      </c>
      <c r="C982">
        <v>187.70037343000004</v>
      </c>
      <c r="D982">
        <v>280</v>
      </c>
    </row>
    <row r="983" spans="1:4" x14ac:dyDescent="0.25">
      <c r="A983" t="s">
        <v>2956</v>
      </c>
      <c r="B983" t="s">
        <v>1675</v>
      </c>
      <c r="C983">
        <v>454.94376492000021</v>
      </c>
      <c r="D983">
        <v>139</v>
      </c>
    </row>
    <row r="984" spans="1:4" x14ac:dyDescent="0.25">
      <c r="A984" t="s">
        <v>2956</v>
      </c>
      <c r="B984" t="s">
        <v>1676</v>
      </c>
      <c r="C984">
        <v>1446.7444099800005</v>
      </c>
      <c r="D984">
        <v>144</v>
      </c>
    </row>
    <row r="985" spans="1:4" x14ac:dyDescent="0.25">
      <c r="A985" t="s">
        <v>2956</v>
      </c>
      <c r="B985" t="s">
        <v>1677</v>
      </c>
      <c r="C985">
        <v>403.87776141999996</v>
      </c>
      <c r="D985">
        <v>13</v>
      </c>
    </row>
    <row r="986" spans="1:4" x14ac:dyDescent="0.25">
      <c r="A986" t="s">
        <v>2956</v>
      </c>
      <c r="B986" t="s">
        <v>1678</v>
      </c>
      <c r="C986">
        <v>281.35330017000001</v>
      </c>
      <c r="D986">
        <v>4</v>
      </c>
    </row>
    <row r="987" spans="1:4" x14ac:dyDescent="0.25">
      <c r="A987" t="s">
        <v>2956</v>
      </c>
      <c r="B987" t="s">
        <v>1679</v>
      </c>
      <c r="C987">
        <v>185.3493532</v>
      </c>
      <c r="D987">
        <v>1</v>
      </c>
    </row>
    <row r="988" spans="1:4" x14ac:dyDescent="0.25">
      <c r="A988" t="s">
        <v>2956</v>
      </c>
      <c r="B988" t="s">
        <v>1758</v>
      </c>
      <c r="C988">
        <v>0.56574796537041183</v>
      </c>
    </row>
    <row r="989" spans="1:4" x14ac:dyDescent="0.25">
      <c r="A989" t="s">
        <v>2956</v>
      </c>
      <c r="B989" t="s">
        <v>1759</v>
      </c>
      <c r="C989">
        <v>2308.7552003234287</v>
      </c>
    </row>
    <row r="990" spans="1:4" x14ac:dyDescent="0.25">
      <c r="A990" t="s">
        <v>2956</v>
      </c>
      <c r="B990" t="s">
        <v>1760</v>
      </c>
      <c r="C990">
        <v>307.25489847481572</v>
      </c>
    </row>
    <row r="991" spans="1:4" x14ac:dyDescent="0.25">
      <c r="A991" t="s">
        <v>2956</v>
      </c>
      <c r="B991" t="s">
        <v>1761</v>
      </c>
      <c r="C991">
        <v>173.97277590697357</v>
      </c>
    </row>
    <row r="992" spans="1:4" x14ac:dyDescent="0.25">
      <c r="A992" t="s">
        <v>2956</v>
      </c>
      <c r="B992" t="s">
        <v>1762</v>
      </c>
      <c r="C992">
        <v>92.411330044722789</v>
      </c>
    </row>
    <row r="993" spans="1:4" x14ac:dyDescent="0.25">
      <c r="A993" t="s">
        <v>2956</v>
      </c>
      <c r="B993" t="s">
        <v>1763</v>
      </c>
      <c r="C993">
        <v>37.405618443143233</v>
      </c>
    </row>
    <row r="994" spans="1:4" x14ac:dyDescent="0.25">
      <c r="A994" t="s">
        <v>2956</v>
      </c>
      <c r="B994" t="s">
        <v>1764</v>
      </c>
      <c r="C994">
        <v>13.071569375994486</v>
      </c>
    </row>
    <row r="995" spans="1:4" x14ac:dyDescent="0.25">
      <c r="A995" t="s">
        <v>2956</v>
      </c>
      <c r="B995" t="s">
        <v>1765</v>
      </c>
      <c r="C995">
        <v>7.130364981183293</v>
      </c>
    </row>
    <row r="996" spans="1:4" x14ac:dyDescent="0.25">
      <c r="A996" t="s">
        <v>2956</v>
      </c>
      <c r="B996" t="s">
        <v>1766</v>
      </c>
      <c r="C996">
        <v>19.967205569738145</v>
      </c>
    </row>
    <row r="997" spans="1:4" x14ac:dyDescent="0.25">
      <c r="A997" t="s">
        <v>2956</v>
      </c>
      <c r="B997" t="s">
        <v>2037</v>
      </c>
      <c r="C997">
        <v>9.3193740169909028E-2</v>
      </c>
    </row>
    <row r="998" spans="1:4" x14ac:dyDescent="0.25">
      <c r="A998" t="s">
        <v>2956</v>
      </c>
      <c r="B998" t="s">
        <v>2040</v>
      </c>
      <c r="C998">
        <v>8.2415536459836287E-5</v>
      </c>
    </row>
    <row r="999" spans="1:4" x14ac:dyDescent="0.25">
      <c r="A999" t="s">
        <v>2956</v>
      </c>
      <c r="B999" t="s">
        <v>2041</v>
      </c>
      <c r="C999">
        <v>7.9107515963000087E-4</v>
      </c>
    </row>
    <row r="1000" spans="1:4" x14ac:dyDescent="0.25">
      <c r="A1000" t="s">
        <v>2956</v>
      </c>
      <c r="B1000" t="s">
        <v>2042</v>
      </c>
      <c r="C1000">
        <v>1.4077524298119045E-4</v>
      </c>
    </row>
    <row r="1001" spans="1:4" x14ac:dyDescent="0.25">
      <c r="A1001" t="s">
        <v>2956</v>
      </c>
      <c r="B1001" t="s">
        <v>2044</v>
      </c>
      <c r="C1001">
        <v>0.52865655239864162</v>
      </c>
    </row>
    <row r="1002" spans="1:4" x14ac:dyDescent="0.25">
      <c r="A1002" t="s">
        <v>2956</v>
      </c>
      <c r="B1002" t="s">
        <v>2129</v>
      </c>
      <c r="C1002">
        <v>307.41031655</v>
      </c>
      <c r="D1002">
        <v>8</v>
      </c>
    </row>
    <row r="1003" spans="1:4" x14ac:dyDescent="0.25">
      <c r="A1003" t="s">
        <v>2956</v>
      </c>
      <c r="B1003" t="s">
        <v>2138</v>
      </c>
      <c r="C1003">
        <v>689.29855392999991</v>
      </c>
      <c r="D1003">
        <v>112</v>
      </c>
    </row>
    <row r="1004" spans="1:4" x14ac:dyDescent="0.25">
      <c r="A1004" t="s">
        <v>2956</v>
      </c>
      <c r="B1004" t="s">
        <v>2139</v>
      </c>
      <c r="C1004">
        <v>843.88536068000008</v>
      </c>
      <c r="D1004">
        <v>154</v>
      </c>
    </row>
    <row r="1005" spans="1:4" x14ac:dyDescent="0.25">
      <c r="A1005" t="s">
        <v>2956</v>
      </c>
      <c r="B1005" t="s">
        <v>2140</v>
      </c>
      <c r="C1005">
        <v>168.36765125000005</v>
      </c>
      <c r="D1005">
        <v>60</v>
      </c>
    </row>
    <row r="1006" spans="1:4" x14ac:dyDescent="0.25">
      <c r="A1006" t="s">
        <v>2956</v>
      </c>
      <c r="B1006" t="s">
        <v>2141</v>
      </c>
      <c r="C1006">
        <v>17.710907299999999</v>
      </c>
      <c r="D1006">
        <v>14</v>
      </c>
    </row>
    <row r="1007" spans="1:4" x14ac:dyDescent="0.25">
      <c r="A1007" t="s">
        <v>2956</v>
      </c>
      <c r="B1007" t="s">
        <v>2146</v>
      </c>
      <c r="C1007">
        <v>139.50968780000002</v>
      </c>
      <c r="D1007">
        <v>15</v>
      </c>
    </row>
    <row r="1008" spans="1:4" x14ac:dyDescent="0.25">
      <c r="A1008" t="s">
        <v>2956</v>
      </c>
      <c r="B1008" t="s">
        <v>2130</v>
      </c>
      <c r="C1008">
        <v>93.235554060000013</v>
      </c>
      <c r="D1008">
        <v>13</v>
      </c>
    </row>
    <row r="1009" spans="1:4" x14ac:dyDescent="0.25">
      <c r="A1009" t="s">
        <v>2956</v>
      </c>
      <c r="B1009" t="s">
        <v>2131</v>
      </c>
      <c r="C1009">
        <v>179.17117402999997</v>
      </c>
      <c r="D1009">
        <v>29</v>
      </c>
    </row>
    <row r="1010" spans="1:4" x14ac:dyDescent="0.25">
      <c r="A1010" t="s">
        <v>2956</v>
      </c>
      <c r="B1010" t="s">
        <v>2132</v>
      </c>
      <c r="C1010">
        <v>91.774085709999994</v>
      </c>
      <c r="D1010">
        <v>23</v>
      </c>
    </row>
    <row r="1011" spans="1:4" x14ac:dyDescent="0.25">
      <c r="A1011" t="s">
        <v>2956</v>
      </c>
      <c r="B1011" t="s">
        <v>2133</v>
      </c>
      <c r="C1011">
        <v>14.21603</v>
      </c>
      <c r="D1011">
        <v>4</v>
      </c>
    </row>
    <row r="1012" spans="1:4" x14ac:dyDescent="0.25">
      <c r="A1012" t="s">
        <v>2956</v>
      </c>
      <c r="B1012" t="s">
        <v>2134</v>
      </c>
      <c r="C1012">
        <v>4.7718451899999996</v>
      </c>
      <c r="D1012">
        <v>3</v>
      </c>
    </row>
    <row r="1013" spans="1:4" x14ac:dyDescent="0.25">
      <c r="A1013" t="s">
        <v>2956</v>
      </c>
      <c r="B1013" t="s">
        <v>2135</v>
      </c>
      <c r="C1013">
        <v>0.54802021000000001</v>
      </c>
      <c r="D1013">
        <v>1</v>
      </c>
    </row>
    <row r="1014" spans="1:4" x14ac:dyDescent="0.25">
      <c r="A1014" t="s">
        <v>2956</v>
      </c>
      <c r="B1014" t="s">
        <v>2136</v>
      </c>
      <c r="C1014">
        <v>324.93983285999997</v>
      </c>
      <c r="D1014">
        <v>22</v>
      </c>
    </row>
    <row r="1015" spans="1:4" x14ac:dyDescent="0.25">
      <c r="A1015" t="s">
        <v>2956</v>
      </c>
      <c r="B1015" t="s">
        <v>2137</v>
      </c>
      <c r="C1015">
        <v>85.129943550000007</v>
      </c>
      <c r="D1015">
        <v>20</v>
      </c>
    </row>
    <row r="1016" spans="1:4" x14ac:dyDescent="0.25">
      <c r="A1016" t="s">
        <v>2956</v>
      </c>
      <c r="B1016" t="s">
        <v>2151</v>
      </c>
      <c r="C1016">
        <v>307.41031655</v>
      </c>
      <c r="D1016">
        <v>8</v>
      </c>
    </row>
    <row r="1017" spans="1:4" x14ac:dyDescent="0.25">
      <c r="A1017" t="s">
        <v>2956</v>
      </c>
      <c r="B1017" t="s">
        <v>2160</v>
      </c>
      <c r="C1017">
        <v>689.29855392999991</v>
      </c>
      <c r="D1017">
        <v>112</v>
      </c>
    </row>
    <row r="1018" spans="1:4" x14ac:dyDescent="0.25">
      <c r="A1018" t="s">
        <v>2956</v>
      </c>
      <c r="B1018" t="s">
        <v>2161</v>
      </c>
      <c r="C1018">
        <v>843.88536068000008</v>
      </c>
      <c r="D1018">
        <v>154</v>
      </c>
    </row>
    <row r="1019" spans="1:4" x14ac:dyDescent="0.25">
      <c r="A1019" t="s">
        <v>2956</v>
      </c>
      <c r="B1019" t="s">
        <v>2162</v>
      </c>
      <c r="C1019">
        <v>168.36765125000005</v>
      </c>
      <c r="D1019">
        <v>60</v>
      </c>
    </row>
    <row r="1020" spans="1:4" x14ac:dyDescent="0.25">
      <c r="A1020" t="s">
        <v>2956</v>
      </c>
      <c r="B1020" t="s">
        <v>2163</v>
      </c>
      <c r="C1020">
        <v>17.710907299999999</v>
      </c>
      <c r="D1020">
        <v>14</v>
      </c>
    </row>
    <row r="1021" spans="1:4" x14ac:dyDescent="0.25">
      <c r="A1021" t="s">
        <v>2956</v>
      </c>
      <c r="B1021" t="s">
        <v>2168</v>
      </c>
      <c r="C1021">
        <v>139.50968780000002</v>
      </c>
      <c r="D1021">
        <v>15</v>
      </c>
    </row>
    <row r="1022" spans="1:4" x14ac:dyDescent="0.25">
      <c r="A1022" t="s">
        <v>2956</v>
      </c>
      <c r="B1022" t="s">
        <v>2152</v>
      </c>
      <c r="C1022">
        <v>93.235554060000013</v>
      </c>
      <c r="D1022">
        <v>13</v>
      </c>
    </row>
    <row r="1023" spans="1:4" x14ac:dyDescent="0.25">
      <c r="A1023" t="s">
        <v>2956</v>
      </c>
      <c r="B1023" t="s">
        <v>2153</v>
      </c>
      <c r="C1023">
        <v>179.17117402999997</v>
      </c>
      <c r="D1023">
        <v>29</v>
      </c>
    </row>
    <row r="1024" spans="1:4" x14ac:dyDescent="0.25">
      <c r="A1024" t="s">
        <v>2956</v>
      </c>
      <c r="B1024" t="s">
        <v>2154</v>
      </c>
      <c r="C1024">
        <v>91.774085709999994</v>
      </c>
      <c r="D1024">
        <v>23</v>
      </c>
    </row>
    <row r="1025" spans="1:4" x14ac:dyDescent="0.25">
      <c r="A1025" t="s">
        <v>2956</v>
      </c>
      <c r="B1025" t="s">
        <v>2155</v>
      </c>
      <c r="C1025">
        <v>14.21603</v>
      </c>
      <c r="D1025">
        <v>4</v>
      </c>
    </row>
    <row r="1026" spans="1:4" x14ac:dyDescent="0.25">
      <c r="A1026" t="s">
        <v>2956</v>
      </c>
      <c r="B1026" t="s">
        <v>2156</v>
      </c>
      <c r="C1026">
        <v>4.7718451899999996</v>
      </c>
      <c r="D1026">
        <v>3</v>
      </c>
    </row>
    <row r="1027" spans="1:4" x14ac:dyDescent="0.25">
      <c r="A1027" t="s">
        <v>2956</v>
      </c>
      <c r="B1027" t="s">
        <v>2157</v>
      </c>
      <c r="C1027">
        <v>0.54802021000000001</v>
      </c>
      <c r="D1027">
        <v>1</v>
      </c>
    </row>
    <row r="1028" spans="1:4" x14ac:dyDescent="0.25">
      <c r="A1028" t="s">
        <v>2956</v>
      </c>
      <c r="B1028" t="s">
        <v>2158</v>
      </c>
      <c r="C1028">
        <v>324.93983285999997</v>
      </c>
      <c r="D1028">
        <v>22</v>
      </c>
    </row>
    <row r="1029" spans="1:4" x14ac:dyDescent="0.25">
      <c r="A1029" t="s">
        <v>2956</v>
      </c>
      <c r="B1029" t="s">
        <v>2159</v>
      </c>
      <c r="C1029">
        <v>85.129943550000007</v>
      </c>
      <c r="D1029">
        <v>20</v>
      </c>
    </row>
    <row r="1030" spans="1:4" x14ac:dyDescent="0.25">
      <c r="A1030" t="s">
        <v>2956</v>
      </c>
      <c r="B1030" t="s">
        <v>2173</v>
      </c>
      <c r="C1030">
        <v>450.59767307999999</v>
      </c>
      <c r="D1030">
        <v>126</v>
      </c>
    </row>
    <row r="1031" spans="1:4" x14ac:dyDescent="0.25">
      <c r="A1031" t="s">
        <v>2956</v>
      </c>
      <c r="B1031" t="s">
        <v>2182</v>
      </c>
      <c r="C1031">
        <v>518.81229267999993</v>
      </c>
      <c r="D1031">
        <v>18</v>
      </c>
    </row>
    <row r="1032" spans="1:4" x14ac:dyDescent="0.25">
      <c r="A1032" t="s">
        <v>2956</v>
      </c>
      <c r="B1032" t="s">
        <v>2183</v>
      </c>
      <c r="C1032">
        <v>57.987141470000005</v>
      </c>
      <c r="D1032">
        <v>6</v>
      </c>
    </row>
    <row r="1033" spans="1:4" x14ac:dyDescent="0.25">
      <c r="A1033" t="s">
        <v>2956</v>
      </c>
      <c r="B1033" t="s">
        <v>2275</v>
      </c>
      <c r="C1033">
        <v>9.0437030299999996</v>
      </c>
      <c r="D1033">
        <v>2</v>
      </c>
    </row>
    <row r="1034" spans="1:4" x14ac:dyDescent="0.25">
      <c r="A1034" t="s">
        <v>2956</v>
      </c>
      <c r="B1034" t="s">
        <v>2276</v>
      </c>
      <c r="C1034">
        <v>124.45992502</v>
      </c>
      <c r="D1034">
        <v>5</v>
      </c>
    </row>
    <row r="1035" spans="1:4" x14ac:dyDescent="0.25">
      <c r="A1035" t="s">
        <v>2956</v>
      </c>
      <c r="B1035" t="s">
        <v>2174</v>
      </c>
      <c r="C1035">
        <v>212.08179003999996</v>
      </c>
      <c r="D1035">
        <v>41</v>
      </c>
    </row>
    <row r="1036" spans="1:4" x14ac:dyDescent="0.25">
      <c r="A1036" t="s">
        <v>2956</v>
      </c>
      <c r="B1036" t="s">
        <v>2175</v>
      </c>
      <c r="C1036">
        <v>229.29936702999993</v>
      </c>
      <c r="D1036">
        <v>50</v>
      </c>
    </row>
    <row r="1037" spans="1:4" x14ac:dyDescent="0.25">
      <c r="A1037" t="s">
        <v>2956</v>
      </c>
      <c r="B1037" t="s">
        <v>2176</v>
      </c>
      <c r="C1037">
        <v>413.61415953000005</v>
      </c>
      <c r="D1037">
        <v>49</v>
      </c>
    </row>
    <row r="1038" spans="1:4" x14ac:dyDescent="0.25">
      <c r="A1038" t="s">
        <v>2956</v>
      </c>
      <c r="B1038" t="s">
        <v>2177</v>
      </c>
      <c r="C1038">
        <v>385.33942209999992</v>
      </c>
      <c r="D1038">
        <v>59</v>
      </c>
    </row>
    <row r="1039" spans="1:4" x14ac:dyDescent="0.25">
      <c r="A1039" t="s">
        <v>2956</v>
      </c>
      <c r="B1039" t="s">
        <v>2178</v>
      </c>
      <c r="C1039">
        <v>227.65979602000002</v>
      </c>
      <c r="D1039">
        <v>49</v>
      </c>
    </row>
    <row r="1040" spans="1:4" x14ac:dyDescent="0.25">
      <c r="A1040" t="s">
        <v>2956</v>
      </c>
      <c r="B1040" t="s">
        <v>2179</v>
      </c>
      <c r="C1040">
        <v>75.093858209999993</v>
      </c>
      <c r="D1040">
        <v>26</v>
      </c>
    </row>
    <row r="1041" spans="1:5" x14ac:dyDescent="0.25">
      <c r="A1041" t="s">
        <v>2956</v>
      </c>
      <c r="B1041" t="s">
        <v>2180</v>
      </c>
      <c r="C1041">
        <v>89.896684500000006</v>
      </c>
      <c r="D1041">
        <v>25</v>
      </c>
    </row>
    <row r="1042" spans="1:5" x14ac:dyDescent="0.25">
      <c r="A1042" t="s">
        <v>2956</v>
      </c>
      <c r="B1042" t="s">
        <v>2181</v>
      </c>
      <c r="C1042">
        <v>166.08315041</v>
      </c>
      <c r="D1042">
        <v>22</v>
      </c>
    </row>
    <row r="1043" spans="1:5" x14ac:dyDescent="0.25">
      <c r="A1043" t="s">
        <v>2956</v>
      </c>
      <c r="B1043" t="s">
        <v>2185</v>
      </c>
      <c r="C1043">
        <v>44.548344640000003</v>
      </c>
      <c r="D1043">
        <v>6</v>
      </c>
    </row>
    <row r="1044" spans="1:5" x14ac:dyDescent="0.25">
      <c r="A1044" t="s">
        <v>2956</v>
      </c>
      <c r="B1044" t="s">
        <v>2186</v>
      </c>
      <c r="C1044">
        <v>2915.4206184799973</v>
      </c>
      <c r="D1044">
        <v>472</v>
      </c>
    </row>
    <row r="1045" spans="1:5" x14ac:dyDescent="0.25">
      <c r="A1045" t="s">
        <v>2956</v>
      </c>
      <c r="B1045" t="s">
        <v>2204</v>
      </c>
      <c r="D1045">
        <v>1871.2836501062823</v>
      </c>
    </row>
    <row r="1046" spans="1:5" x14ac:dyDescent="0.25">
      <c r="A1046" t="s">
        <v>2956</v>
      </c>
      <c r="B1046" t="s">
        <v>2193</v>
      </c>
      <c r="D1046">
        <v>113.61148441235198</v>
      </c>
    </row>
    <row r="1047" spans="1:5" x14ac:dyDescent="0.25">
      <c r="A1047" t="s">
        <v>2956</v>
      </c>
      <c r="B1047" t="s">
        <v>2196</v>
      </c>
      <c r="D1047">
        <v>2.9731984914812846E-2</v>
      </c>
    </row>
    <row r="1048" spans="1:5" x14ac:dyDescent="0.25">
      <c r="A1048" t="s">
        <v>2956</v>
      </c>
      <c r="B1048" t="s">
        <v>2197</v>
      </c>
      <c r="D1048">
        <v>30.103375068575321</v>
      </c>
    </row>
    <row r="1049" spans="1:5" x14ac:dyDescent="0.25">
      <c r="A1049" t="s">
        <v>2956</v>
      </c>
      <c r="B1049" t="s">
        <v>2198</v>
      </c>
    </row>
    <row r="1050" spans="1:5" x14ac:dyDescent="0.25">
      <c r="A1050" t="s">
        <v>2956</v>
      </c>
      <c r="B1050" t="s">
        <v>2200</v>
      </c>
      <c r="D1050">
        <v>2891.3166726775921</v>
      </c>
    </row>
    <row r="1051" spans="1:5" x14ac:dyDescent="0.25">
      <c r="A1051" t="s">
        <v>2956</v>
      </c>
      <c r="B1051" t="s">
        <v>611</v>
      </c>
      <c r="C1051">
        <v>0.72204822741094909</v>
      </c>
      <c r="D1051">
        <v>6.4061519699222746E-2</v>
      </c>
      <c r="E1051">
        <v>0.6936283168153089</v>
      </c>
    </row>
    <row r="1052" spans="1:5" x14ac:dyDescent="0.25">
      <c r="A1052" t="s">
        <v>2956</v>
      </c>
      <c r="B1052" t="s">
        <v>612</v>
      </c>
      <c r="C1052">
        <v>2.4091869733032362E-2</v>
      </c>
      <c r="D1052">
        <v>2.4639789409522654E-2</v>
      </c>
      <c r="E1052">
        <v>2.4115535603538473E-2</v>
      </c>
    </row>
    <row r="1053" spans="1:5" x14ac:dyDescent="0.25">
      <c r="A1053" t="s">
        <v>2956</v>
      </c>
      <c r="B1053" t="s">
        <v>613</v>
      </c>
      <c r="D1053">
        <v>1.2526676124643123E-2</v>
      </c>
      <c r="E1053">
        <v>5.4105502641684118E-4</v>
      </c>
    </row>
    <row r="1054" spans="1:5" x14ac:dyDescent="0.25">
      <c r="A1054" t="s">
        <v>2956</v>
      </c>
      <c r="B1054" t="s">
        <v>745</v>
      </c>
      <c r="C1054">
        <v>1.2701519954530643E-3</v>
      </c>
    </row>
    <row r="1055" spans="1:5" x14ac:dyDescent="0.25">
      <c r="A1055" t="s">
        <v>2956</v>
      </c>
      <c r="B1055" t="s">
        <v>752</v>
      </c>
      <c r="C1055">
        <v>2.705073095522802E-2</v>
      </c>
    </row>
    <row r="1056" spans="1:5" x14ac:dyDescent="0.25">
      <c r="A1056" t="s">
        <v>2956</v>
      </c>
      <c r="B1056" t="s">
        <v>2049</v>
      </c>
      <c r="C1056">
        <v>0.37713544149237849</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2025-02-05T14:30:39Z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