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3B22F389-AE16-4472-A9E2-34053F576510}" xr6:coauthVersionLast="47" xr6:coauthVersionMax="47" xr10:uidLastSave="{00000000-0000-0000-0000-000000000000}"/>
  <bookViews>
    <workbookView xWindow="-30828" yWindow="-108" windowWidth="30936" windowHeight="16896"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Input'!$A$1:$E$1062</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32" l="1"/>
  <c r="F80" i="32"/>
  <c r="F81" i="32"/>
  <c r="F82" i="32"/>
  <c r="F79" i="32"/>
  <c r="C67" i="32"/>
  <c r="D67" i="32"/>
  <c r="E67" i="32"/>
  <c r="F67" i="32"/>
  <c r="G67" i="32"/>
  <c r="H67" i="32"/>
  <c r="I67" i="32"/>
  <c r="A66" i="25" a="1"/>
  <c r="A66" i="25"/>
  <c r="N88" i="34"/>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10" i="5" a="1"/>
  <c r="F10" i="5"/>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F13" i="32"/>
  <c r="M18" i="33"/>
  <c r="J19" i="33"/>
  <c r="M11" i="33"/>
  <c r="F83" i="32"/>
  <c r="F86" i="32"/>
  <c r="E83" i="32"/>
  <c r="D83" i="32"/>
  <c r="C83" i="32"/>
  <c r="I75" i="32"/>
  <c r="H75" i="32"/>
  <c r="G75" i="32"/>
  <c r="F75" i="32"/>
  <c r="E75" i="32"/>
  <c r="D75" i="32"/>
  <c r="C75" i="32"/>
  <c r="F7" i="32"/>
  <c r="F26" i="32"/>
  <c r="F27" i="33"/>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C36" i="34"/>
  <c r="C40" i="34"/>
  <c r="D78" i="34"/>
  <c r="D82" i="34"/>
  <c r="D86" i="34"/>
  <c r="F27" i="32"/>
  <c r="C105" i="32"/>
  <c r="J60" i="36"/>
  <c r="D60" i="36"/>
  <c r="L60" i="36"/>
  <c r="C60" i="36"/>
  <c r="M40" i="36"/>
  <c r="C44" i="34"/>
  <c r="I60" i="36"/>
  <c r="M2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F293" i="8"/>
  <c r="G293" i="8"/>
  <c r="F295" i="8"/>
  <c r="F307"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C293" i="8"/>
  <c r="C291" i="8"/>
  <c r="D295" i="8"/>
  <c r="C295" i="8"/>
  <c r="D307" i="8"/>
  <c r="D291" i="8"/>
  <c r="C307" i="8"/>
  <c r="D293" i="8"/>
  <c r="C179" i="8"/>
  <c r="C56" i="8"/>
  <c r="F10" i="32"/>
  <c r="C288" i="8"/>
  <c r="D167" i="8"/>
  <c r="F11" i="32"/>
  <c r="F8" i="32"/>
  <c r="F20"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<sst xmlns="http://schemas.openxmlformats.org/spreadsheetml/2006/main" count="17684" uniqueCount="2962">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</sst>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266700</xdr:colOff>
          <xdr:row>23</xdr:row>
          <xdr:rowOff>152400</xdr:rowOff>
        </xdr:from>
        <xdr:to>
          <xdr:col>4</xdr:col>
          <xdr:colOff>236220</xdr:colOff>
          <xdr:row>25</xdr:row>
          <xdr:rowOff>182880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Residual</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17" sqref="J17"/>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39" t="s">
        <v>2400</v>
      </c>
      <c r="B1" s="439"/>
      <c r="C1" s="439"/>
      <c r="D1" s="439"/>
      <c r="E1" s="439"/>
    </row>
    <row r="2" spans="1:13" x14ac:dyDescent="0.3">
      <c r="H2" t="s">
        <v>2401</v>
      </c>
      <c r="I2" t="s">
        <v>2402</v>
      </c>
      <c r="J2" t="s">
        <v>2409</v>
      </c>
      <c r="K2" t="s">
        <v>2403</v>
      </c>
      <c r="L2" t="s">
        <v>2404</v>
      </c>
      <c r="M2" t="s">
        <v>87</v>
      </c>
    </row>
    <row r="3" spans="1:13" x14ac:dyDescent="0.3">
      <c r="H3">
        <v>2024</v>
      </c>
      <c r="I3" t="s">
        <v>2405</v>
      </c>
      <c r="J3" t="s">
        <v>2960</v>
      </c>
      <c r="K3" s="193" t="s">
        <v>2407</v>
      </c>
      <c r="L3" s="194" t="s">
        <v>2825</v>
      </c>
      <c r="M3" s="194" t="s">
        <v>2813</v>
      </c>
    </row>
    <row r="5" spans="1:13" x14ac:dyDescent="0.3">
      <c r="L5" t="s">
        <v>2835</v>
      </c>
    </row>
    <row r="6" spans="1:13" x14ac:dyDescent="0.3">
      <c r="L6" s="193" t="s">
        <v>2836</v>
      </c>
    </row>
    <row r="18" spans="1:8" ht="18" x14ac:dyDescent="0.35">
      <c r="A18" s="440" t="s">
        <v>2837</v>
      </c>
      <c r="B18" s="440"/>
      <c r="C18" s="440"/>
      <c r="D18" s="440"/>
      <c r="E18" s="440"/>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Residual</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2960</v>
      </c>
    </row>
    <row r="54" spans="1:1" x14ac:dyDescent="0.3">
      <c r="A54" t="s">
        <v>2827</v>
      </c>
    </row>
    <row r="55" spans="1:1" x14ac:dyDescent="0.3">
      <c r="A55" t="s">
        <v>2828</v>
      </c>
    </row>
    <row r="56" spans="1:1" x14ac:dyDescent="0.3">
      <c r="A56" t="s">
        <v>2405</v>
      </c>
    </row>
    <row r="57" spans="1:1" x14ac:dyDescent="0.3">
      <c r="A57" t="s">
        <v>2829</v>
      </c>
    </row>
    <row r="58" spans="1:1" x14ac:dyDescent="0.3">
      <c r="A58" t="s">
        <v>2830</v>
      </c>
    </row>
    <row r="60" spans="1:1" x14ac:dyDescent="0.3">
      <c r="A60" t="s">
        <v>2831</v>
      </c>
    </row>
    <row r="61" spans="1:1" x14ac:dyDescent="0.3">
      <c r="A61" s="193" t="s">
        <v>2832</v>
      </c>
    </row>
    <row r="62" spans="1:1" x14ac:dyDescent="0.3">
      <c r="A62" s="193" t="s">
        <v>2407</v>
      </c>
    </row>
    <row r="63" spans="1:1" x14ac:dyDescent="0.3">
      <c r="A63" s="193" t="s">
        <v>2833</v>
      </c>
    </row>
    <row r="64" spans="1:1" x14ac:dyDescent="0.3">
      <c r="A64" s="193" t="s">
        <v>2834</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266700</xdr:colOff>
                    <xdr:row>23</xdr:row>
                    <xdr:rowOff>152400</xdr:rowOff>
                  </from>
                  <to>
                    <xdr:col>4</xdr:col>
                    <xdr:colOff>236220</xdr:colOff>
                    <xdr:row>25</xdr:row>
                    <xdr:rowOff>182880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7" t="s">
        <v>2316</v>
      </c>
    </row>
    <row r="7" spans="1:3" ht="28.8" x14ac:dyDescent="0.3">
      <c r="A7" s="1" t="s">
        <v>785</v>
      </c>
      <c r="B7" s="65" t="s">
        <v>2319</v>
      </c>
      <c r="C7" s="407" t="s">
        <v>2320</v>
      </c>
    </row>
    <row r="8" spans="1:3" ht="28.8" x14ac:dyDescent="0.3">
      <c r="A8" s="1" t="s">
        <v>786</v>
      </c>
      <c r="B8" s="65" t="s">
        <v>2318</v>
      </c>
      <c r="C8" s="407" t="s">
        <v>2321</v>
      </c>
    </row>
    <row r="9" spans="1:3" ht="396" customHeight="1" x14ac:dyDescent="0.3">
      <c r="A9" s="1" t="s">
        <v>787</v>
      </c>
      <c r="B9" s="65" t="s">
        <v>788</v>
      </c>
      <c r="C9" s="197" t="s">
        <v>2463</v>
      </c>
    </row>
    <row r="10" spans="1:3" ht="44.25" customHeight="1" x14ac:dyDescent="0.3">
      <c r="A10" s="1" t="s">
        <v>789</v>
      </c>
      <c r="B10" s="65" t="s">
        <v>1003</v>
      </c>
      <c r="C10" s="148" t="s">
        <v>2464</v>
      </c>
    </row>
    <row r="11" spans="1:3" ht="54.75" customHeight="1" x14ac:dyDescent="0.3">
      <c r="A11" s="1" t="s">
        <v>790</v>
      </c>
      <c r="B11" s="65" t="s">
        <v>791</v>
      </c>
      <c r="C11" s="148" t="s">
        <v>2464</v>
      </c>
    </row>
    <row r="12" spans="1:3" x14ac:dyDescent="0.3">
      <c r="A12" s="1" t="s">
        <v>792</v>
      </c>
      <c r="B12" s="65" t="s">
        <v>2250</v>
      </c>
      <c r="C12" s="408" t="s">
        <v>2818</v>
      </c>
    </row>
    <row r="13" spans="1:3" ht="28.8" x14ac:dyDescent="0.3">
      <c r="A13" s="1" t="s">
        <v>794</v>
      </c>
      <c r="B13" s="65" t="s">
        <v>793</v>
      </c>
      <c r="C13" s="148" t="s">
        <v>2819</v>
      </c>
    </row>
    <row r="14" spans="1:3" x14ac:dyDescent="0.3">
      <c r="A14" s="1" t="s">
        <v>796</v>
      </c>
      <c r="B14" s="65" t="s">
        <v>795</v>
      </c>
      <c r="C14" s="148" t="s">
        <v>2820</v>
      </c>
    </row>
    <row r="15" spans="1:3" ht="28.8" x14ac:dyDescent="0.3">
      <c r="A15" s="1" t="s">
        <v>798</v>
      </c>
      <c r="B15" s="65" t="s">
        <v>797</v>
      </c>
      <c r="C15" s="148"/>
    </row>
    <row r="16" spans="1:3" x14ac:dyDescent="0.3">
      <c r="A16" s="1" t="s">
        <v>800</v>
      </c>
      <c r="B16" s="65" t="s">
        <v>799</v>
      </c>
      <c r="C16" s="148" t="s">
        <v>2821</v>
      </c>
    </row>
    <row r="17" spans="1:3" ht="30" customHeight="1" x14ac:dyDescent="0.3">
      <c r="A17" s="1" t="s">
        <v>802</v>
      </c>
      <c r="B17" s="69" t="s">
        <v>801</v>
      </c>
      <c r="C17" s="148" t="s">
        <v>2465</v>
      </c>
    </row>
    <row r="18" spans="1:3" x14ac:dyDescent="0.3">
      <c r="A18" s="1" t="s">
        <v>804</v>
      </c>
      <c r="B18" s="69" t="s">
        <v>803</v>
      </c>
      <c r="C18" s="148" t="s">
        <v>2822</v>
      </c>
    </row>
    <row r="19" spans="1:3" x14ac:dyDescent="0.3">
      <c r="A19" s="1" t="s">
        <v>2249</v>
      </c>
      <c r="B19" s="69" t="s">
        <v>805</v>
      </c>
      <c r="C19" s="148" t="s">
        <v>2823</v>
      </c>
    </row>
    <row r="20" spans="1:3" x14ac:dyDescent="0.3">
      <c r="A20" s="1" t="s">
        <v>2251</v>
      </c>
      <c r="B20" s="65" t="s">
        <v>2248</v>
      </c>
      <c r="C20" s="148" t="s">
        <v>2824</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2466</v>
      </c>
    </row>
    <row r="30" spans="1:3" outlineLevel="1" x14ac:dyDescent="0.3">
      <c r="A30" s="1" t="s">
        <v>816</v>
      </c>
      <c r="B30" s="65" t="s">
        <v>1847</v>
      </c>
      <c r="C30" s="148"/>
    </row>
    <row r="31" spans="1:3" outlineLevel="1" x14ac:dyDescent="0.3">
      <c r="A31" s="1" t="s">
        <v>819</v>
      </c>
      <c r="B31" s="65" t="s">
        <v>1845</v>
      </c>
      <c r="C31" s="198" t="s">
        <v>2467</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C16" sqref="C16"/>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1" t="s">
        <v>2471</v>
      </c>
      <c r="D5" s="451"/>
    </row>
    <row r="6" spans="2:4" ht="191.25" customHeight="1" x14ac:dyDescent="0.3">
      <c r="B6" s="203"/>
      <c r="C6" s="204" t="s">
        <v>2472</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2" t="s">
        <v>2473</v>
      </c>
      <c r="C5" s="452"/>
      <c r="D5" s="452"/>
    </row>
    <row r="6" spans="1:4" s="19" customFormat="1" ht="6" customHeight="1" x14ac:dyDescent="0.3">
      <c r="C6" s="209"/>
    </row>
    <row r="7" spans="1:4" s="19" customFormat="1" ht="15.75" customHeight="1" x14ac:dyDescent="0.3">
      <c r="B7" s="210" t="s">
        <v>2474</v>
      </c>
      <c r="C7" s="211"/>
      <c r="D7" s="212" t="s">
        <v>2815</v>
      </c>
    </row>
    <row r="8" spans="1:4" ht="11.25" customHeight="1" x14ac:dyDescent="0.3">
      <c r="A8" s="213"/>
    </row>
    <row r="10" spans="1:4" x14ac:dyDescent="0.3">
      <c r="A10" s="213"/>
      <c r="B10" s="215" t="s">
        <v>2475</v>
      </c>
    </row>
    <row r="11" spans="1:4" x14ac:dyDescent="0.3">
      <c r="A11" s="213"/>
      <c r="B11" s="214" t="s">
        <v>2476</v>
      </c>
      <c r="D11" s="214"/>
    </row>
    <row r="12" spans="1:4" x14ac:dyDescent="0.3">
      <c r="A12" s="213"/>
      <c r="B12" s="216" t="s">
        <v>2477</v>
      </c>
      <c r="D12" s="217" t="s">
        <v>2476</v>
      </c>
    </row>
    <row r="13" spans="1:4" x14ac:dyDescent="0.3">
      <c r="A13" s="213"/>
      <c r="B13" s="216"/>
    </row>
    <row r="14" spans="1:4" x14ac:dyDescent="0.3">
      <c r="A14" s="213"/>
      <c r="B14" s="214" t="s">
        <v>2478</v>
      </c>
    </row>
    <row r="15" spans="1:4" x14ac:dyDescent="0.3">
      <c r="A15" s="213"/>
      <c r="B15" s="216" t="s">
        <v>2479</v>
      </c>
      <c r="D15" s="217" t="s">
        <v>2480</v>
      </c>
    </row>
    <row r="16" spans="1:4" x14ac:dyDescent="0.3">
      <c r="A16" s="213"/>
      <c r="B16" s="216" t="s">
        <v>2481</v>
      </c>
      <c r="D16" s="217" t="s">
        <v>2482</v>
      </c>
    </row>
    <row r="17" spans="2:4" s="213" customFormat="1" x14ac:dyDescent="0.3">
      <c r="B17" s="216" t="s">
        <v>2483</v>
      </c>
      <c r="C17" s="214"/>
      <c r="D17" s="217" t="s">
        <v>2484</v>
      </c>
    </row>
    <row r="18" spans="2:4" s="213" customFormat="1" x14ac:dyDescent="0.3">
      <c r="B18" s="216" t="s">
        <v>2485</v>
      </c>
      <c r="C18" s="214"/>
      <c r="D18" s="217" t="s">
        <v>2486</v>
      </c>
    </row>
    <row r="19" spans="2:4" s="213" customFormat="1" x14ac:dyDescent="0.3">
      <c r="B19" s="216" t="s">
        <v>2487</v>
      </c>
      <c r="C19" s="214"/>
      <c r="D19" s="217" t="s">
        <v>2488</v>
      </c>
    </row>
    <row r="20" spans="2:4" s="213" customFormat="1" x14ac:dyDescent="0.3">
      <c r="B20" s="216" t="s">
        <v>2489</v>
      </c>
      <c r="C20" s="214"/>
      <c r="D20" s="217" t="s">
        <v>2490</v>
      </c>
    </row>
    <row r="21" spans="2:4" s="213" customFormat="1" x14ac:dyDescent="0.3">
      <c r="B21" s="216"/>
      <c r="C21" s="214"/>
    </row>
    <row r="22" spans="2:4" s="213" customFormat="1" x14ac:dyDescent="0.3">
      <c r="B22" s="216" t="s">
        <v>2491</v>
      </c>
      <c r="C22" s="214"/>
      <c r="D22" s="217" t="s">
        <v>2492</v>
      </c>
    </row>
    <row r="23" spans="2:4" s="213" customFormat="1" x14ac:dyDescent="0.3">
      <c r="B23" s="216" t="s">
        <v>2493</v>
      </c>
      <c r="C23" s="214"/>
      <c r="D23" s="217" t="s">
        <v>2494</v>
      </c>
    </row>
    <row r="24" spans="2:4" s="213" customFormat="1" x14ac:dyDescent="0.3">
      <c r="B24" s="216" t="s">
        <v>2495</v>
      </c>
      <c r="C24" s="214"/>
      <c r="D24" s="217" t="s">
        <v>2496</v>
      </c>
    </row>
    <row r="25" spans="2:4" s="213" customFormat="1" x14ac:dyDescent="0.3">
      <c r="B25" s="216" t="s">
        <v>2497</v>
      </c>
      <c r="C25" s="214"/>
      <c r="D25" s="217" t="s">
        <v>2498</v>
      </c>
    </row>
    <row r="26" spans="2:4" s="213" customFormat="1" x14ac:dyDescent="0.3">
      <c r="B26" s="216" t="s">
        <v>2499</v>
      </c>
      <c r="C26" s="214"/>
      <c r="D26" s="217" t="s">
        <v>2500</v>
      </c>
    </row>
    <row r="27" spans="2:4" s="213" customFormat="1" x14ac:dyDescent="0.3">
      <c r="B27" s="216" t="s">
        <v>2501</v>
      </c>
      <c r="C27" s="214"/>
      <c r="D27" s="217" t="s">
        <v>2502</v>
      </c>
    </row>
    <row r="28" spans="2:4" s="213" customFormat="1" x14ac:dyDescent="0.3">
      <c r="B28" s="216" t="s">
        <v>2503</v>
      </c>
      <c r="C28" s="214"/>
      <c r="D28" s="217" t="s">
        <v>2504</v>
      </c>
    </row>
    <row r="29" spans="2:4" s="213" customFormat="1" x14ac:dyDescent="0.3">
      <c r="B29" s="216" t="s">
        <v>2505</v>
      </c>
      <c r="C29" s="214"/>
      <c r="D29" s="217" t="s">
        <v>2506</v>
      </c>
    </row>
    <row r="30" spans="2:4" s="213" customFormat="1" x14ac:dyDescent="0.3">
      <c r="B30" s="216" t="s">
        <v>2507</v>
      </c>
      <c r="C30" s="214"/>
      <c r="D30" s="217" t="s">
        <v>2508</v>
      </c>
    </row>
    <row r="31" spans="2:4" s="213" customFormat="1" x14ac:dyDescent="0.3">
      <c r="B31" s="216" t="s">
        <v>2509</v>
      </c>
      <c r="C31" s="214"/>
      <c r="D31" s="217" t="s">
        <v>2510</v>
      </c>
    </row>
    <row r="32" spans="2:4" s="213" customFormat="1" x14ac:dyDescent="0.3">
      <c r="B32" s="216" t="s">
        <v>2511</v>
      </c>
      <c r="C32" s="214"/>
      <c r="D32" s="217" t="s">
        <v>2512</v>
      </c>
    </row>
    <row r="33" spans="2:5" s="213" customFormat="1" x14ac:dyDescent="0.3">
      <c r="B33" s="216" t="s">
        <v>2513</v>
      </c>
      <c r="C33" s="214"/>
      <c r="D33" s="217" t="s">
        <v>2514</v>
      </c>
    </row>
    <row r="34" spans="2:5" s="213" customFormat="1" x14ac:dyDescent="0.3">
      <c r="B34" s="216" t="s">
        <v>2515</v>
      </c>
      <c r="C34" s="214"/>
      <c r="D34" s="217" t="s">
        <v>2516</v>
      </c>
    </row>
    <row r="35" spans="2:5" s="213" customFormat="1" x14ac:dyDescent="0.3">
      <c r="B35" s="216" t="s">
        <v>2517</v>
      </c>
      <c r="C35" s="214"/>
      <c r="D35" s="217" t="s">
        <v>2518</v>
      </c>
    </row>
    <row r="36" spans="2:5" s="213" customFormat="1" x14ac:dyDescent="0.3">
      <c r="B36" s="216" t="s">
        <v>2519</v>
      </c>
      <c r="C36" s="214"/>
      <c r="D36" s="217" t="s">
        <v>2520</v>
      </c>
    </row>
    <row r="37" spans="2:5" s="213" customFormat="1" x14ac:dyDescent="0.3">
      <c r="B37" s="216" t="s">
        <v>2521</v>
      </c>
      <c r="C37" s="214"/>
      <c r="D37" s="217" t="s">
        <v>2522</v>
      </c>
    </row>
    <row r="38" spans="2:5" s="213" customFormat="1" x14ac:dyDescent="0.3">
      <c r="B38" s="216" t="s">
        <v>2523</v>
      </c>
      <c r="C38" s="214"/>
      <c r="D38" s="217" t="s">
        <v>2524</v>
      </c>
    </row>
    <row r="39" spans="2:5" s="213" customFormat="1" x14ac:dyDescent="0.3">
      <c r="B39" s="216" t="s">
        <v>2525</v>
      </c>
      <c r="C39" s="214"/>
      <c r="D39" s="217" t="s">
        <v>2526</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2527</v>
      </c>
      <c r="C43" s="214"/>
      <c r="D43" s="219"/>
      <c r="E43" s="214"/>
    </row>
    <row r="44" spans="2:5" s="213" customFormat="1" x14ac:dyDescent="0.3">
      <c r="B44" s="214" t="s">
        <v>2477</v>
      </c>
      <c r="C44" s="214"/>
      <c r="D44" s="220" t="s">
        <v>2476</v>
      </c>
      <c r="E44" s="214"/>
    </row>
    <row r="45" spans="2:5" s="213" customFormat="1" x14ac:dyDescent="0.3">
      <c r="B45" s="214" t="s">
        <v>2528</v>
      </c>
      <c r="C45" s="214"/>
      <c r="D45" s="220" t="s">
        <v>2529</v>
      </c>
      <c r="E45" s="214"/>
    </row>
    <row r="46" spans="2:5" s="213" customFormat="1" x14ac:dyDescent="0.3">
      <c r="B46" s="214" t="s">
        <v>2530</v>
      </c>
      <c r="C46" s="214"/>
      <c r="D46" s="220" t="s">
        <v>2531</v>
      </c>
      <c r="E46" s="214"/>
    </row>
    <row r="47" spans="2:5" s="213" customFormat="1" x14ac:dyDescent="0.3">
      <c r="B47" s="214" t="s">
        <v>2532</v>
      </c>
      <c r="C47" s="214"/>
      <c r="D47" s="220" t="s">
        <v>2533</v>
      </c>
      <c r="E47" s="214"/>
    </row>
    <row r="48" spans="2:5" s="213" customFormat="1" x14ac:dyDescent="0.3">
      <c r="B48" s="214" t="s">
        <v>2534</v>
      </c>
      <c r="C48" s="214"/>
      <c r="D48" s="220" t="s">
        <v>2535</v>
      </c>
      <c r="E48" s="214"/>
    </row>
    <row r="49" spans="2:5" s="213" customFormat="1" x14ac:dyDescent="0.3">
      <c r="B49" s="214" t="s">
        <v>2536</v>
      </c>
      <c r="C49" s="214"/>
      <c r="D49" s="220" t="s">
        <v>2537</v>
      </c>
      <c r="E49" s="214"/>
    </row>
    <row r="50" spans="2:5" s="213" customFormat="1" x14ac:dyDescent="0.3">
      <c r="B50" s="214" t="s">
        <v>2538</v>
      </c>
      <c r="C50" s="214"/>
      <c r="D50" s="220" t="s">
        <v>2539</v>
      </c>
      <c r="E50" s="214"/>
    </row>
    <row r="51" spans="2:5" s="213" customFormat="1" x14ac:dyDescent="0.3">
      <c r="C51" s="214"/>
      <c r="E51" s="214"/>
    </row>
    <row r="52" spans="2:5" s="213" customFormat="1" x14ac:dyDescent="0.3">
      <c r="C52" s="214"/>
      <c r="E52" s="214"/>
    </row>
    <row r="53" spans="2:5" s="213" customFormat="1" x14ac:dyDescent="0.3">
      <c r="B53" s="215" t="s">
        <v>2540</v>
      </c>
      <c r="C53" s="214"/>
      <c r="E53" s="214"/>
    </row>
    <row r="54" spans="2:5" s="213" customFormat="1" x14ac:dyDescent="0.3">
      <c r="B54" s="216" t="s">
        <v>2541</v>
      </c>
      <c r="C54" s="214"/>
      <c r="D54" s="217" t="s">
        <v>2542</v>
      </c>
      <c r="E54" s="214"/>
    </row>
    <row r="55" spans="2:5" s="213" customFormat="1" x14ac:dyDescent="0.3">
      <c r="B55" s="216" t="s">
        <v>2543</v>
      </c>
      <c r="C55" s="214"/>
      <c r="D55" s="217" t="s">
        <v>2542</v>
      </c>
      <c r="E55" s="214"/>
    </row>
    <row r="56" spans="2:5" s="213" customFormat="1" x14ac:dyDescent="0.3">
      <c r="B56" s="216" t="s">
        <v>2544</v>
      </c>
      <c r="C56" s="214"/>
      <c r="D56" s="217" t="s">
        <v>2545</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E34" sqref="E34"/>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2546</v>
      </c>
      <c r="C4" s="453"/>
      <c r="D4" s="453"/>
    </row>
    <row r="5" spans="2:6" ht="15.6" x14ac:dyDescent="0.3">
      <c r="B5" s="222" t="s">
        <v>2547</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2548</v>
      </c>
      <c r="C9" s="227" t="s">
        <v>2816</v>
      </c>
      <c r="D9" s="227"/>
      <c r="E9" s="227"/>
      <c r="F9" s="227"/>
    </row>
    <row r="10" spans="2:6" x14ac:dyDescent="0.3">
      <c r="B10" s="228" t="s">
        <v>2549</v>
      </c>
      <c r="C10" s="229">
        <v>1690681.3904694954</v>
      </c>
      <c r="D10" s="230"/>
      <c r="E10" s="230"/>
      <c r="F10" s="230"/>
    </row>
    <row r="11" spans="2:6" x14ac:dyDescent="0.3">
      <c r="B11" s="228" t="s">
        <v>2550</v>
      </c>
      <c r="C11" s="229">
        <v>1366827.3684826286</v>
      </c>
      <c r="D11" s="230"/>
      <c r="E11" s="230"/>
      <c r="F11" s="230"/>
    </row>
    <row r="12" spans="2:6" x14ac:dyDescent="0.3">
      <c r="B12" s="231" t="s">
        <v>2551</v>
      </c>
      <c r="C12" s="232">
        <v>1366827.3684826286</v>
      </c>
      <c r="D12" s="233"/>
      <c r="E12" s="233"/>
      <c r="F12" s="233"/>
    </row>
    <row r="13" spans="2:6" x14ac:dyDescent="0.3">
      <c r="B13" s="234" t="s">
        <v>2552</v>
      </c>
      <c r="C13" s="235">
        <v>0.20699999999999999</v>
      </c>
      <c r="D13" s="235"/>
      <c r="E13" s="235"/>
      <c r="F13" s="235"/>
    </row>
    <row r="14" spans="2:6" x14ac:dyDescent="0.3">
      <c r="B14" s="228" t="s">
        <v>2553</v>
      </c>
      <c r="C14" s="236">
        <v>0.23100000001000001</v>
      </c>
      <c r="D14" s="236"/>
      <c r="E14" s="236"/>
      <c r="F14" s="236"/>
    </row>
    <row r="15" spans="2:6" x14ac:dyDescent="0.3">
      <c r="B15" s="228" t="s">
        <v>2554</v>
      </c>
      <c r="C15" s="229">
        <v>1337825.5486965801</v>
      </c>
      <c r="D15" s="230"/>
      <c r="E15" s="230"/>
      <c r="F15" s="230"/>
    </row>
    <row r="16" spans="2:6" x14ac:dyDescent="0.3">
      <c r="B16" s="228" t="s">
        <v>2555</v>
      </c>
      <c r="C16" s="229">
        <v>58982.327183919995</v>
      </c>
      <c r="D16" s="230"/>
      <c r="E16" s="230"/>
      <c r="F16" s="230"/>
    </row>
    <row r="17" spans="2:6" x14ac:dyDescent="0.3">
      <c r="B17" s="237" t="s">
        <v>2556</v>
      </c>
      <c r="C17" s="229">
        <v>631.50085991999913</v>
      </c>
      <c r="D17" s="230"/>
      <c r="E17" s="230"/>
      <c r="F17" s="230"/>
    </row>
    <row r="18" spans="2:6" x14ac:dyDescent="0.3">
      <c r="B18" s="238" t="s">
        <v>2557</v>
      </c>
      <c r="C18" s="401">
        <v>17141.002961202888</v>
      </c>
      <c r="D18" s="239"/>
      <c r="E18" s="239"/>
      <c r="F18" s="239"/>
    </row>
    <row r="19" spans="2:6" x14ac:dyDescent="0.3">
      <c r="B19" s="240" t="s">
        <v>2558</v>
      </c>
      <c r="C19" s="241">
        <v>-52.516582370000009</v>
      </c>
      <c r="D19" s="239"/>
      <c r="E19" s="239"/>
      <c r="F19" s="239"/>
    </row>
    <row r="20" spans="2:6" x14ac:dyDescent="0.3">
      <c r="B20" s="228" t="s">
        <v>2559</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2560</v>
      </c>
      <c r="C23" s="244"/>
      <c r="D23" s="244"/>
      <c r="E23" s="244"/>
      <c r="F23" s="244"/>
    </row>
    <row r="24" spans="2:6" x14ac:dyDescent="0.3">
      <c r="B24" s="245" t="s">
        <v>2561</v>
      </c>
      <c r="C24" s="249">
        <v>1366.8273684826286</v>
      </c>
      <c r="D24" s="246"/>
      <c r="E24" s="246"/>
      <c r="F24" s="246"/>
    </row>
    <row r="25" spans="2:6" x14ac:dyDescent="0.3">
      <c r="B25" s="243" t="s">
        <v>2562</v>
      </c>
      <c r="C25" s="244"/>
      <c r="D25" s="244"/>
      <c r="E25" s="244"/>
      <c r="F25" s="244"/>
    </row>
    <row r="26" spans="2:6" ht="3" customHeight="1" x14ac:dyDescent="0.3">
      <c r="B26" s="247"/>
      <c r="C26" s="244"/>
      <c r="D26" s="244"/>
      <c r="E26" s="244"/>
      <c r="F26" s="244"/>
    </row>
    <row r="27" spans="2:6" x14ac:dyDescent="0.3">
      <c r="B27" s="231" t="s">
        <v>2563</v>
      </c>
      <c r="C27" s="237"/>
      <c r="D27" s="237"/>
      <c r="E27" s="237"/>
      <c r="F27" s="237"/>
    </row>
    <row r="28" spans="2:6" x14ac:dyDescent="0.3">
      <c r="B28" s="248" t="s">
        <v>2564</v>
      </c>
      <c r="C28" s="249">
        <v>3.7491592200661246</v>
      </c>
      <c r="D28" s="250"/>
      <c r="E28" s="250"/>
      <c r="F28" s="251"/>
    </row>
    <row r="29" spans="2:6" x14ac:dyDescent="0.3">
      <c r="B29" s="248" t="s">
        <v>2565</v>
      </c>
      <c r="C29" s="249">
        <v>25.830089499556355</v>
      </c>
      <c r="D29" s="251"/>
      <c r="E29" s="251"/>
      <c r="F29" s="251"/>
    </row>
    <row r="30" spans="2:6" x14ac:dyDescent="0.3">
      <c r="B30" s="248" t="s">
        <v>2566</v>
      </c>
      <c r="C30" s="249">
        <v>1337.2481197630061</v>
      </c>
      <c r="D30" s="251"/>
      <c r="E30" s="251"/>
      <c r="F30" s="251"/>
    </row>
    <row r="31" spans="2:6" x14ac:dyDescent="0.3">
      <c r="B31" s="231" t="s">
        <v>2567</v>
      </c>
      <c r="C31" s="252"/>
      <c r="D31" s="253"/>
      <c r="E31" s="253"/>
      <c r="F31" s="253"/>
    </row>
    <row r="32" spans="2:6" x14ac:dyDescent="0.3">
      <c r="B32" s="248" t="s">
        <v>2568</v>
      </c>
      <c r="C32" s="249">
        <v>1299.688954275591</v>
      </c>
      <c r="D32" s="251"/>
      <c r="E32" s="251"/>
      <c r="F32" s="251"/>
    </row>
    <row r="33" spans="2:6" x14ac:dyDescent="0.3">
      <c r="B33" s="248" t="s">
        <v>2569</v>
      </c>
      <c r="C33" s="249">
        <v>34.201751589048527</v>
      </c>
      <c r="D33" s="251"/>
      <c r="E33" s="251"/>
      <c r="F33" s="251"/>
    </row>
    <row r="34" spans="2:6" x14ac:dyDescent="0.3">
      <c r="B34" s="248" t="s">
        <v>2570</v>
      </c>
      <c r="C34" s="249">
        <v>0</v>
      </c>
      <c r="D34" s="255"/>
      <c r="E34" s="255"/>
      <c r="F34" s="255"/>
    </row>
    <row r="35" spans="2:6" x14ac:dyDescent="0.3">
      <c r="B35" s="248" t="s">
        <v>2571</v>
      </c>
      <c r="C35" s="249">
        <v>32.936662617988986</v>
      </c>
      <c r="D35" s="255"/>
      <c r="E35" s="255"/>
      <c r="F35" s="255"/>
    </row>
    <row r="36" spans="2:6" x14ac:dyDescent="0.3">
      <c r="B36" s="231" t="s">
        <v>2572</v>
      </c>
      <c r="C36" s="256"/>
      <c r="D36" s="253"/>
      <c r="E36" s="253"/>
      <c r="F36" s="253"/>
    </row>
    <row r="37" spans="2:6" ht="28.8" x14ac:dyDescent="0.3">
      <c r="B37" s="248" t="s">
        <v>2573</v>
      </c>
      <c r="C37" s="249">
        <v>1031.2770973558972</v>
      </c>
      <c r="D37" s="251"/>
      <c r="E37" s="251"/>
      <c r="F37" s="251"/>
    </row>
    <row r="38" spans="2:6" ht="28.8" x14ac:dyDescent="0.3">
      <c r="B38" s="248" t="s">
        <v>2574</v>
      </c>
      <c r="C38" s="249">
        <v>257.1417772629448</v>
      </c>
      <c r="D38" s="251"/>
      <c r="E38" s="251"/>
      <c r="F38" s="251"/>
    </row>
    <row r="39" spans="2:6" x14ac:dyDescent="0.3">
      <c r="B39" s="248" t="s">
        <v>2575</v>
      </c>
      <c r="C39" s="249">
        <v>78.408493863786461</v>
      </c>
      <c r="D39" s="251"/>
      <c r="E39" s="251"/>
      <c r="F39" s="251"/>
    </row>
    <row r="40" spans="2:6" x14ac:dyDescent="0.3">
      <c r="B40" s="231" t="s">
        <v>2576</v>
      </c>
      <c r="C40" s="402"/>
      <c r="D40" s="257"/>
      <c r="E40" s="257"/>
      <c r="F40" s="257"/>
    </row>
    <row r="41" spans="2:6" x14ac:dyDescent="0.3">
      <c r="B41" s="228" t="s">
        <v>2577</v>
      </c>
      <c r="C41" s="258">
        <v>15.138999999999999</v>
      </c>
      <c r="D41" s="259"/>
      <c r="E41" s="259"/>
      <c r="F41" s="260"/>
    </row>
    <row r="42" spans="2:6" ht="28.8" x14ac:dyDescent="0.3">
      <c r="B42" s="237" t="s">
        <v>2578</v>
      </c>
      <c r="C42" s="261">
        <v>5.433083346191264</v>
      </c>
      <c r="D42" s="262"/>
      <c r="E42" s="262"/>
      <c r="F42" s="262"/>
    </row>
    <row r="46" spans="2:6" x14ac:dyDescent="0.3">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33" zoomScale="80" zoomScaleNormal="85" zoomScaleSheetLayoutView="115" workbookViewId="0">
      <selection activeCell="F51" sqref="F51"/>
    </sheetView>
  </sheetViews>
  <sheetFormatPr defaultColWidth="9.109375" defaultRowHeight="14.4" x14ac:dyDescent="0.3"/>
  <cols>
    <col min="1" max="1" width="2.8867187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2580</v>
      </c>
      <c r="C4" s="221"/>
      <c r="D4" s="221"/>
      <c r="E4" s="221"/>
      <c r="F4" s="221"/>
      <c r="G4" s="221"/>
      <c r="H4" s="221"/>
      <c r="I4" s="221"/>
    </row>
    <row r="5" spans="2:9" ht="4.5" customHeight="1" x14ac:dyDescent="0.3">
      <c r="B5" s="459"/>
      <c r="C5" s="459"/>
      <c r="D5" s="459"/>
      <c r="E5" s="459"/>
      <c r="F5" s="459"/>
      <c r="G5" s="459"/>
      <c r="H5" s="459"/>
      <c r="I5" s="459"/>
    </row>
    <row r="6" spans="2:9" ht="5.25" customHeight="1" x14ac:dyDescent="0.3">
      <c r="B6" s="264"/>
      <c r="C6" s="264"/>
      <c r="D6" s="264"/>
      <c r="E6" s="264"/>
      <c r="F6" s="264"/>
      <c r="G6" s="264"/>
      <c r="H6" s="264"/>
      <c r="I6" s="264"/>
    </row>
    <row r="7" spans="2:9" ht="30.75" customHeight="1" x14ac:dyDescent="0.3">
      <c r="B7" s="265" t="s">
        <v>2581</v>
      </c>
      <c r="C7" s="266"/>
      <c r="D7" s="266"/>
      <c r="E7" s="266"/>
      <c r="F7" s="266" t="str">
        <f>'D. General Issuer Details'!C9</f>
        <v>Q2 2024</v>
      </c>
      <c r="G7" s="266"/>
      <c r="H7" s="266"/>
      <c r="I7" s="266"/>
    </row>
    <row r="8" spans="2:9" x14ac:dyDescent="0.3">
      <c r="B8" s="268" t="s">
        <v>2582</v>
      </c>
      <c r="F8" s="229">
        <f>F10+F13</f>
        <v>87526.694304441538</v>
      </c>
      <c r="G8" s="230"/>
      <c r="H8" s="230"/>
      <c r="I8" s="269"/>
    </row>
    <row r="9" spans="2:9" x14ac:dyDescent="0.3">
      <c r="B9" s="270" t="s">
        <v>2584</v>
      </c>
      <c r="F9" s="271">
        <v>1</v>
      </c>
      <c r="G9" s="230"/>
      <c r="H9" s="230"/>
      <c r="I9" s="269"/>
    </row>
    <row r="10" spans="2:9" x14ac:dyDescent="0.3">
      <c r="B10" s="268" t="s">
        <v>2585</v>
      </c>
      <c r="F10" s="272">
        <f>'A. HTT General'!C56</f>
        <v>19463.416477791492</v>
      </c>
      <c r="G10" s="273"/>
      <c r="H10" s="273"/>
      <c r="I10" s="274"/>
    </row>
    <row r="11" spans="2:9" x14ac:dyDescent="0.3">
      <c r="B11" s="268" t="s">
        <v>2586</v>
      </c>
      <c r="C11" s="268" t="s">
        <v>139</v>
      </c>
      <c r="D11" s="268"/>
      <c r="E11" s="268"/>
      <c r="F11" s="275">
        <f>F10/F13</f>
        <v>0.28596061046843424</v>
      </c>
      <c r="G11" s="274"/>
      <c r="H11" s="274"/>
      <c r="I11" s="274"/>
    </row>
    <row r="12" spans="2:9" x14ac:dyDescent="0.3">
      <c r="B12" s="276"/>
      <c r="C12" s="277" t="s">
        <v>2587</v>
      </c>
      <c r="D12" s="277"/>
      <c r="E12" s="277"/>
      <c r="F12" s="278">
        <v>0.08</v>
      </c>
      <c r="G12" s="278"/>
      <c r="H12" s="278"/>
      <c r="I12" s="279"/>
    </row>
    <row r="13" spans="2:9" x14ac:dyDescent="0.3">
      <c r="B13" s="268" t="s">
        <v>2588</v>
      </c>
      <c r="F13" s="280">
        <f>'D. Table 1-3 - Lending'!I26</f>
        <v>68063.277826650054</v>
      </c>
      <c r="G13" s="269"/>
      <c r="H13" s="269"/>
      <c r="I13" s="269"/>
    </row>
    <row r="14" spans="2:9" x14ac:dyDescent="0.3">
      <c r="C14" s="268" t="s">
        <v>2589</v>
      </c>
      <c r="D14" s="268"/>
      <c r="E14" s="268"/>
      <c r="F14" s="280">
        <v>0</v>
      </c>
      <c r="G14" s="269"/>
      <c r="H14" s="269"/>
      <c r="I14" s="269"/>
    </row>
    <row r="15" spans="2:9" x14ac:dyDescent="0.3">
      <c r="B15" s="268" t="s">
        <v>2590</v>
      </c>
      <c r="F15" s="403">
        <v>0</v>
      </c>
      <c r="G15" s="269"/>
      <c r="H15" s="269"/>
      <c r="I15" s="269"/>
    </row>
    <row r="16" spans="2:9" x14ac:dyDescent="0.3">
      <c r="B16" s="268" t="s">
        <v>2591</v>
      </c>
      <c r="F16" s="280">
        <v>0</v>
      </c>
      <c r="G16" s="269"/>
      <c r="H16" s="269"/>
      <c r="I16" s="269"/>
    </row>
    <row r="17" spans="1:9" x14ac:dyDescent="0.3">
      <c r="B17" s="281" t="s">
        <v>2592</v>
      </c>
      <c r="C17" s="254"/>
      <c r="F17" s="280">
        <v>0</v>
      </c>
      <c r="G17" s="269"/>
      <c r="H17" s="269"/>
      <c r="I17" s="269"/>
    </row>
    <row r="18" spans="1:9" x14ac:dyDescent="0.3">
      <c r="A18" s="267" t="s">
        <v>2838</v>
      </c>
      <c r="B18" s="281" t="s">
        <v>2593</v>
      </c>
      <c r="C18" s="254"/>
      <c r="D18" s="282"/>
      <c r="E18" s="282"/>
      <c r="F18" s="283">
        <v>1911.3588982681347</v>
      </c>
      <c r="G18" s="284"/>
      <c r="H18" s="285"/>
      <c r="I18" s="285"/>
    </row>
    <row r="19" spans="1:9" x14ac:dyDescent="0.3">
      <c r="A19" s="267" t="s">
        <v>2583</v>
      </c>
      <c r="B19" s="281" t="s">
        <v>2594</v>
      </c>
      <c r="C19" s="254"/>
      <c r="D19" s="282"/>
      <c r="E19" s="282"/>
      <c r="F19" s="283">
        <v>5940.2119297210584</v>
      </c>
      <c r="G19" s="284"/>
      <c r="H19" s="285"/>
      <c r="I19" s="285"/>
    </row>
    <row r="20" spans="1:9" x14ac:dyDescent="0.3">
      <c r="B20" s="281" t="s">
        <v>2595</v>
      </c>
      <c r="C20" s="254"/>
      <c r="D20" s="282"/>
      <c r="E20" s="282"/>
      <c r="F20" s="286">
        <f>F10-F19</f>
        <v>13523.204548070433</v>
      </c>
      <c r="G20" s="284"/>
      <c r="H20" s="285"/>
      <c r="I20" s="285"/>
    </row>
    <row r="21" spans="1:9" x14ac:dyDescent="0.3">
      <c r="B21" s="287"/>
      <c r="C21" s="254"/>
      <c r="D21" s="282"/>
      <c r="E21" s="282"/>
      <c r="F21" s="284"/>
      <c r="G21" s="284"/>
      <c r="H21" s="285"/>
      <c r="I21" s="285"/>
    </row>
    <row r="22" spans="1:9" x14ac:dyDescent="0.3">
      <c r="B22" s="288" t="s">
        <v>2596</v>
      </c>
      <c r="C22" s="289"/>
      <c r="D22" s="290"/>
      <c r="E22" s="290"/>
      <c r="F22" s="291" t="s">
        <v>2597</v>
      </c>
      <c r="G22" s="291"/>
      <c r="H22" s="292"/>
      <c r="I22" s="292"/>
    </row>
    <row r="23" spans="1:9" ht="7.5" customHeight="1" x14ac:dyDescent="0.3"/>
    <row r="24" spans="1:9" ht="17.399999999999999" x14ac:dyDescent="0.3">
      <c r="B24" s="221" t="s">
        <v>2598</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2581</v>
      </c>
      <c r="C26" s="266"/>
      <c r="D26" s="266"/>
      <c r="E26" s="266"/>
      <c r="F26" s="266" t="str">
        <f>+F7</f>
        <v>Q2 2024</v>
      </c>
      <c r="G26" s="266"/>
      <c r="H26" s="266"/>
      <c r="I26" s="266"/>
    </row>
    <row r="27" spans="1:9" x14ac:dyDescent="0.3">
      <c r="B27" s="268" t="s">
        <v>2588</v>
      </c>
      <c r="F27" s="404">
        <f>F13</f>
        <v>68063.277826650054</v>
      </c>
      <c r="G27" s="293"/>
      <c r="H27" s="293"/>
      <c r="I27" s="225"/>
    </row>
    <row r="28" spans="1:9" x14ac:dyDescent="0.3">
      <c r="A28" s="267" t="s">
        <v>2485</v>
      </c>
      <c r="B28" s="268" t="s">
        <v>2599</v>
      </c>
      <c r="F28" s="286">
        <v>67555.41368063257</v>
      </c>
      <c r="G28" s="293"/>
      <c r="H28" s="293"/>
      <c r="I28" s="225"/>
    </row>
    <row r="29" spans="1:9" x14ac:dyDescent="0.3">
      <c r="B29" s="281" t="s">
        <v>2600</v>
      </c>
      <c r="C29" s="270" t="s">
        <v>2601</v>
      </c>
      <c r="D29" s="281"/>
      <c r="E29" s="281"/>
      <c r="F29" s="404">
        <v>0</v>
      </c>
      <c r="G29" s="294"/>
      <c r="H29" s="294"/>
      <c r="I29" s="295"/>
    </row>
    <row r="30" spans="1:9" x14ac:dyDescent="0.3">
      <c r="B30" s="254"/>
      <c r="C30" s="281" t="s">
        <v>2602</v>
      </c>
      <c r="D30" s="281"/>
      <c r="E30" s="281"/>
      <c r="F30" s="405">
        <v>0</v>
      </c>
      <c r="G30" s="296"/>
      <c r="H30" s="296"/>
      <c r="I30" s="296"/>
    </row>
    <row r="31" spans="1:9" x14ac:dyDescent="0.3">
      <c r="A31" s="267" t="s">
        <v>2839</v>
      </c>
      <c r="B31" s="254"/>
      <c r="C31" s="281" t="s">
        <v>2603</v>
      </c>
      <c r="D31" s="281"/>
      <c r="E31" s="281"/>
      <c r="F31" s="286">
        <v>0</v>
      </c>
      <c r="G31" s="297"/>
      <c r="H31" s="297"/>
      <c r="I31" s="297"/>
    </row>
    <row r="32" spans="1:9" x14ac:dyDescent="0.3">
      <c r="A32" s="267" t="s">
        <v>2840</v>
      </c>
      <c r="B32" s="254"/>
      <c r="C32" s="281" t="s">
        <v>2604</v>
      </c>
      <c r="D32" s="281"/>
      <c r="E32" s="281"/>
      <c r="F32" s="286">
        <v>0</v>
      </c>
      <c r="G32" s="297"/>
      <c r="H32" s="297"/>
      <c r="I32" s="297"/>
    </row>
    <row r="33" spans="1:9" x14ac:dyDescent="0.3">
      <c r="A33" s="267" t="s">
        <v>2841</v>
      </c>
      <c r="B33" s="254"/>
      <c r="C33" s="281" t="s">
        <v>2605</v>
      </c>
      <c r="D33" s="281"/>
      <c r="E33" s="281"/>
      <c r="F33" s="286">
        <v>0</v>
      </c>
      <c r="G33" s="297"/>
      <c r="H33" s="297"/>
      <c r="I33" s="297"/>
    </row>
    <row r="34" spans="1:9" x14ac:dyDescent="0.3">
      <c r="A34" s="267" t="s">
        <v>2842</v>
      </c>
      <c r="B34" s="254"/>
      <c r="C34" s="281" t="s">
        <v>2606</v>
      </c>
      <c r="D34" s="281"/>
      <c r="E34" s="281"/>
      <c r="F34" s="286">
        <v>0</v>
      </c>
      <c r="G34" s="297"/>
      <c r="H34" s="297"/>
      <c r="I34" s="297"/>
    </row>
    <row r="35" spans="1:9" x14ac:dyDescent="0.3">
      <c r="A35" s="267" t="s">
        <v>2843</v>
      </c>
      <c r="B35" s="254"/>
      <c r="C35" s="281" t="s">
        <v>2607</v>
      </c>
      <c r="D35" s="281"/>
      <c r="E35" s="281"/>
      <c r="F35" s="286">
        <v>0</v>
      </c>
      <c r="G35" s="297"/>
      <c r="H35" s="297"/>
      <c r="I35" s="297"/>
    </row>
    <row r="36" spans="1:9" x14ac:dyDescent="0.3">
      <c r="A36" s="267" t="s">
        <v>2844</v>
      </c>
      <c r="B36" s="254"/>
      <c r="C36" s="281" t="s">
        <v>2608</v>
      </c>
      <c r="D36" s="281"/>
      <c r="E36" s="281"/>
      <c r="F36" s="286">
        <v>68.135338909999973</v>
      </c>
      <c r="G36" s="296"/>
      <c r="H36" s="296"/>
      <c r="I36" s="296"/>
    </row>
    <row r="37" spans="1:9" x14ac:dyDescent="0.3">
      <c r="A37" s="267" t="s">
        <v>2845</v>
      </c>
      <c r="B37" s="254"/>
      <c r="C37" s="281" t="s">
        <v>2609</v>
      </c>
      <c r="D37" s="281"/>
      <c r="E37" s="281"/>
      <c r="F37" s="286">
        <v>1645.3889009499997</v>
      </c>
      <c r="G37" s="296"/>
      <c r="H37" s="296"/>
      <c r="I37" s="296"/>
    </row>
    <row r="38" spans="1:9" x14ac:dyDescent="0.3">
      <c r="A38" s="267" t="s">
        <v>2846</v>
      </c>
      <c r="B38" s="254"/>
      <c r="C38" s="281" t="s">
        <v>2610</v>
      </c>
      <c r="D38" s="281"/>
      <c r="E38" s="281"/>
      <c r="F38" s="286">
        <v>66349.753586789928</v>
      </c>
      <c r="G38" s="296"/>
      <c r="H38" s="296"/>
      <c r="I38" s="296"/>
    </row>
    <row r="39" spans="1:9" x14ac:dyDescent="0.3">
      <c r="A39" s="267" t="s">
        <v>2847</v>
      </c>
      <c r="B39" s="281" t="s">
        <v>2611</v>
      </c>
      <c r="C39" s="281" t="s">
        <v>2612</v>
      </c>
      <c r="D39" s="281"/>
      <c r="E39" s="281"/>
      <c r="F39" s="437">
        <v>0.67995034031287016</v>
      </c>
      <c r="G39" s="275"/>
      <c r="H39" s="275"/>
      <c r="I39" s="275"/>
    </row>
    <row r="40" spans="1:9" x14ac:dyDescent="0.3">
      <c r="A40" s="267" t="s">
        <v>2848</v>
      </c>
      <c r="B40" s="254"/>
      <c r="C40" s="281" t="s">
        <v>2613</v>
      </c>
      <c r="D40" s="281"/>
      <c r="E40" s="281"/>
      <c r="F40" s="437">
        <v>0.32004965968713289</v>
      </c>
      <c r="G40" s="275"/>
      <c r="H40" s="275"/>
      <c r="I40" s="275"/>
    </row>
    <row r="41" spans="1:9" x14ac:dyDescent="0.3">
      <c r="B41" s="254"/>
      <c r="C41" s="281" t="s">
        <v>2614</v>
      </c>
      <c r="D41" s="281"/>
      <c r="E41" s="281"/>
      <c r="F41" s="437">
        <v>0</v>
      </c>
      <c r="G41" s="298"/>
      <c r="H41" s="298"/>
      <c r="I41" s="298"/>
    </row>
    <row r="42" spans="1:9" x14ac:dyDescent="0.3">
      <c r="B42" s="281" t="s">
        <v>2615</v>
      </c>
      <c r="C42" s="281" t="s">
        <v>2616</v>
      </c>
      <c r="D42" s="281"/>
      <c r="E42" s="281"/>
      <c r="F42" s="275">
        <f>'A. HTT General'!G164</f>
        <v>0.2929452281308304</v>
      </c>
      <c r="G42" s="275"/>
      <c r="H42" s="275"/>
      <c r="I42" s="275"/>
    </row>
    <row r="43" spans="1:9" x14ac:dyDescent="0.3">
      <c r="B43" s="254"/>
      <c r="C43" s="281" t="s">
        <v>2617</v>
      </c>
      <c r="D43" s="281"/>
      <c r="E43" s="281"/>
      <c r="F43" s="275">
        <f>'A. HTT General'!G165</f>
        <v>0.68050599548446145</v>
      </c>
      <c r="G43" s="275"/>
      <c r="H43" s="275"/>
      <c r="I43" s="275"/>
    </row>
    <row r="44" spans="1:9" x14ac:dyDescent="0.3">
      <c r="B44" s="254"/>
      <c r="C44" s="281" t="s">
        <v>2618</v>
      </c>
      <c r="D44" s="281"/>
      <c r="E44" s="281"/>
      <c r="F44" s="275">
        <f>'A. HTT General'!G166</f>
        <v>2.6548776384708098E-2</v>
      </c>
      <c r="G44" s="275"/>
      <c r="H44" s="275"/>
      <c r="I44" s="275"/>
    </row>
    <row r="45" spans="1:9" x14ac:dyDescent="0.3">
      <c r="B45" s="281" t="s">
        <v>2619</v>
      </c>
      <c r="C45" s="281" t="s">
        <v>217</v>
      </c>
      <c r="D45" s="281"/>
      <c r="E45" s="281"/>
      <c r="F45" s="275">
        <f>'A. HTT General'!G144</f>
        <v>1</v>
      </c>
      <c r="G45" s="275"/>
      <c r="H45" s="299"/>
      <c r="I45" s="299"/>
    </row>
    <row r="46" spans="1:9" x14ac:dyDescent="0.3">
      <c r="B46" s="254"/>
      <c r="C46" s="281" t="s">
        <v>204</v>
      </c>
      <c r="D46" s="281"/>
      <c r="E46" s="281"/>
      <c r="F46" s="275">
        <f>'A. HTT General'!F138</f>
        <v>0</v>
      </c>
      <c r="G46" s="275"/>
      <c r="H46" s="299"/>
      <c r="I46" s="299"/>
    </row>
    <row r="47" spans="1:9" x14ac:dyDescent="0.3">
      <c r="B47" s="254"/>
      <c r="C47" s="281" t="s">
        <v>223</v>
      </c>
      <c r="D47" s="281"/>
      <c r="E47" s="281"/>
      <c r="F47" s="275">
        <f>'A. HTT General'!G152</f>
        <v>0</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2620</v>
      </c>
      <c r="C52" s="254"/>
      <c r="D52" s="254"/>
      <c r="E52" s="254"/>
      <c r="F52" s="301" t="s">
        <v>2621</v>
      </c>
      <c r="G52" s="301"/>
      <c r="H52" s="301"/>
      <c r="I52" s="301"/>
    </row>
    <row r="53" spans="1:11" x14ac:dyDescent="0.3">
      <c r="B53" s="281" t="s">
        <v>2622</v>
      </c>
      <c r="C53" s="254"/>
      <c r="D53" s="254"/>
      <c r="E53" s="254"/>
      <c r="F53" s="301" t="s">
        <v>2621</v>
      </c>
      <c r="G53" s="301"/>
      <c r="H53" s="301"/>
      <c r="I53" s="301"/>
    </row>
    <row r="54" spans="1:11" x14ac:dyDescent="0.3">
      <c r="B54" s="281" t="s">
        <v>2623</v>
      </c>
      <c r="C54" s="254"/>
      <c r="D54" s="254"/>
      <c r="E54" s="254"/>
      <c r="F54" s="301" t="s">
        <v>2621</v>
      </c>
      <c r="G54" s="301"/>
      <c r="H54" s="301"/>
      <c r="I54" s="301"/>
    </row>
    <row r="55" spans="1:11" x14ac:dyDescent="0.3">
      <c r="B55" s="281" t="s">
        <v>2624</v>
      </c>
      <c r="C55" s="281" t="s">
        <v>2625</v>
      </c>
      <c r="D55" s="281"/>
      <c r="E55" s="281"/>
      <c r="F55" s="300">
        <v>0</v>
      </c>
      <c r="G55" s="302"/>
      <c r="H55" s="302"/>
      <c r="I55" s="303"/>
    </row>
    <row r="56" spans="1:11" x14ac:dyDescent="0.3">
      <c r="B56" s="254"/>
      <c r="C56" s="281" t="s">
        <v>2626</v>
      </c>
      <c r="D56" s="281"/>
      <c r="E56" s="281"/>
      <c r="F56" s="303" t="s">
        <v>2627</v>
      </c>
      <c r="G56" s="302"/>
      <c r="H56" s="302"/>
      <c r="I56" s="303"/>
    </row>
    <row r="57" spans="1:11" x14ac:dyDescent="0.3">
      <c r="C57" s="268" t="s">
        <v>2628</v>
      </c>
      <c r="D57" s="268"/>
      <c r="E57" s="268"/>
      <c r="F57" s="300">
        <v>0</v>
      </c>
      <c r="G57" s="302"/>
      <c r="H57" s="302"/>
      <c r="I57" s="303"/>
    </row>
    <row r="58" spans="1:11" x14ac:dyDescent="0.3">
      <c r="C58" s="268"/>
      <c r="D58" s="268"/>
      <c r="E58" s="268"/>
      <c r="F58" s="303"/>
      <c r="G58" s="302"/>
      <c r="H58" s="302"/>
      <c r="I58" s="303"/>
    </row>
    <row r="59" spans="1:11" ht="27" customHeight="1" x14ac:dyDescent="0.3">
      <c r="B59" s="460" t="s">
        <v>2629</v>
      </c>
      <c r="C59" s="460"/>
      <c r="D59" s="460"/>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2630</v>
      </c>
      <c r="K61"/>
    </row>
    <row r="62" spans="1:11" x14ac:dyDescent="0.3">
      <c r="B62" s="305" t="s">
        <v>2631</v>
      </c>
      <c r="C62" s="306" t="s">
        <v>2627</v>
      </c>
      <c r="D62" s="306" t="s">
        <v>2632</v>
      </c>
      <c r="E62" s="306" t="s">
        <v>2633</v>
      </c>
      <c r="F62" s="306" t="s">
        <v>2634</v>
      </c>
      <c r="G62" s="306" t="s">
        <v>2635</v>
      </c>
      <c r="H62" s="306" t="s">
        <v>2437</v>
      </c>
      <c r="I62" s="306" t="s">
        <v>2636</v>
      </c>
      <c r="J62" s="306" t="s">
        <v>2637</v>
      </c>
      <c r="K62" s="306" t="s">
        <v>2638</v>
      </c>
    </row>
    <row r="63" spans="1:11" x14ac:dyDescent="0.3">
      <c r="B63" s="306" t="s">
        <v>2639</v>
      </c>
      <c r="C63" s="306"/>
      <c r="D63" s="306"/>
      <c r="E63" s="306"/>
      <c r="F63" s="306"/>
      <c r="G63" s="306"/>
      <c r="H63" s="306"/>
      <c r="I63" s="306"/>
      <c r="J63" s="306"/>
      <c r="K63" s="306"/>
    </row>
    <row r="64" spans="1:11" x14ac:dyDescent="0.3">
      <c r="A64" s="267" t="s">
        <v>2849</v>
      </c>
      <c r="B64" s="306" t="s">
        <v>2640</v>
      </c>
      <c r="C64" s="307">
        <v>10124.250859982936</v>
      </c>
      <c r="D64" s="307">
        <v>26.638600318371875</v>
      </c>
      <c r="E64" s="307">
        <v>0</v>
      </c>
      <c r="F64" s="307">
        <v>152.84977705555633</v>
      </c>
      <c r="G64" s="307">
        <v>870.86768385509299</v>
      </c>
      <c r="H64" s="307">
        <v>0</v>
      </c>
      <c r="I64" s="307">
        <v>0</v>
      </c>
      <c r="J64" s="307">
        <v>0</v>
      </c>
      <c r="K64" s="307">
        <v>0</v>
      </c>
    </row>
    <row r="65" spans="1:11" x14ac:dyDescent="0.3">
      <c r="A65" s="267" t="s">
        <v>2850</v>
      </c>
      <c r="B65" s="306" t="s">
        <v>2641</v>
      </c>
      <c r="C65" s="307">
        <v>4453.1618421876065</v>
      </c>
      <c r="D65" s="307">
        <v>269.85353883779851</v>
      </c>
      <c r="E65" s="307">
        <v>393.31215094381497</v>
      </c>
      <c r="F65" s="307">
        <v>362.46943529472759</v>
      </c>
      <c r="G65" s="307">
        <v>1136.7977191318407</v>
      </c>
      <c r="H65" s="307">
        <v>75.867834235197819</v>
      </c>
      <c r="I65" s="307">
        <v>40.088731761647807</v>
      </c>
      <c r="J65" s="307">
        <v>0</v>
      </c>
      <c r="K65" s="307">
        <v>0</v>
      </c>
    </row>
    <row r="66" spans="1:11" x14ac:dyDescent="0.3">
      <c r="A66" s="267" t="s">
        <v>2851</v>
      </c>
      <c r="B66" s="306" t="s">
        <v>2642</v>
      </c>
      <c r="C66" s="307">
        <v>1459.506440147753</v>
      </c>
      <c r="D66" s="307">
        <v>9.0988343584019624</v>
      </c>
      <c r="E66" s="307">
        <v>0</v>
      </c>
      <c r="F66" s="307">
        <v>0</v>
      </c>
      <c r="G66" s="307">
        <v>69.756147925290705</v>
      </c>
      <c r="H66" s="307">
        <v>0</v>
      </c>
      <c r="I66" s="307">
        <v>18.896881755461568</v>
      </c>
      <c r="J66" s="307">
        <v>0</v>
      </c>
      <c r="K66" s="307">
        <v>0</v>
      </c>
    </row>
    <row r="67" spans="1:11" x14ac:dyDescent="0.3">
      <c r="B67" s="306" t="s">
        <v>139</v>
      </c>
      <c r="C67" s="307">
        <f t="shared" ref="C67:I67" si="0">SUM(C64:C66)</f>
        <v>16036.919142318297</v>
      </c>
      <c r="D67" s="307">
        <f t="shared" si="0"/>
        <v>305.59097351457234</v>
      </c>
      <c r="E67" s="307">
        <f t="shared" si="0"/>
        <v>393.31215094381497</v>
      </c>
      <c r="F67" s="307">
        <f t="shared" si="0"/>
        <v>515.31921235028392</v>
      </c>
      <c r="G67" s="307">
        <f t="shared" si="0"/>
        <v>2077.4215509122246</v>
      </c>
      <c r="H67" s="307">
        <f t="shared" si="0"/>
        <v>75.867834235197819</v>
      </c>
      <c r="I67" s="307">
        <f t="shared" si="0"/>
        <v>58.985613517109371</v>
      </c>
      <c r="J67" s="307">
        <v>0</v>
      </c>
      <c r="K67" s="307">
        <v>0</v>
      </c>
    </row>
    <row r="68" spans="1:11" x14ac:dyDescent="0.3">
      <c r="C68" s="308"/>
    </row>
    <row r="69" spans="1:11" x14ac:dyDescent="0.3">
      <c r="B69" s="209" t="s">
        <v>2643</v>
      </c>
    </row>
    <row r="70" spans="1:11" x14ac:dyDescent="0.3">
      <c r="B70" s="305" t="s">
        <v>2644</v>
      </c>
      <c r="C70" s="306" t="s">
        <v>2627</v>
      </c>
      <c r="D70" s="306" t="s">
        <v>2632</v>
      </c>
      <c r="E70" s="306" t="s">
        <v>2633</v>
      </c>
      <c r="F70" s="306" t="s">
        <v>2634</v>
      </c>
      <c r="G70" s="306" t="s">
        <v>2635</v>
      </c>
      <c r="H70" s="306" t="s">
        <v>2437</v>
      </c>
      <c r="I70" s="306" t="s">
        <v>2636</v>
      </c>
      <c r="J70" s="306" t="s">
        <v>2637</v>
      </c>
      <c r="K70" s="306" t="s">
        <v>2638</v>
      </c>
    </row>
    <row r="71" spans="1:11" x14ac:dyDescent="0.3">
      <c r="A71" s="267" t="s">
        <v>2852</v>
      </c>
      <c r="B71" s="306" t="s">
        <v>2645</v>
      </c>
      <c r="C71" s="307">
        <v>650.18408520695277</v>
      </c>
      <c r="D71" s="307">
        <v>305.5909735145724</v>
      </c>
      <c r="E71" s="307">
        <v>337.38777186995708</v>
      </c>
      <c r="F71" s="307">
        <v>407.78248710072791</v>
      </c>
      <c r="G71" s="307">
        <v>0</v>
      </c>
      <c r="H71" s="307">
        <v>0</v>
      </c>
      <c r="I71" s="307">
        <v>0</v>
      </c>
      <c r="J71" s="307">
        <v>0</v>
      </c>
      <c r="K71" s="307">
        <v>0</v>
      </c>
    </row>
    <row r="72" spans="1:11" x14ac:dyDescent="0.3">
      <c r="A72" s="267" t="s">
        <v>2853</v>
      </c>
      <c r="B72" s="306" t="s">
        <v>2646</v>
      </c>
      <c r="C72" s="307">
        <v>0</v>
      </c>
      <c r="D72" s="307">
        <v>0</v>
      </c>
      <c r="E72" s="307">
        <v>0</v>
      </c>
      <c r="F72" s="307">
        <v>0</v>
      </c>
      <c r="G72" s="307">
        <v>0</v>
      </c>
      <c r="H72" s="307">
        <v>0</v>
      </c>
      <c r="I72" s="307">
        <v>0</v>
      </c>
      <c r="J72" s="307">
        <v>0</v>
      </c>
      <c r="K72" s="307">
        <v>0</v>
      </c>
    </row>
    <row r="73" spans="1:11" x14ac:dyDescent="0.3">
      <c r="A73" s="267" t="s">
        <v>2854</v>
      </c>
      <c r="B73" s="306" t="s">
        <v>2239</v>
      </c>
      <c r="C73" s="307">
        <v>1069.9076172943301</v>
      </c>
      <c r="D73" s="307">
        <v>0</v>
      </c>
      <c r="E73" s="307">
        <v>0</v>
      </c>
      <c r="F73" s="307">
        <v>0</v>
      </c>
      <c r="G73" s="307">
        <v>58.725375783867726</v>
      </c>
      <c r="H73" s="307">
        <v>0</v>
      </c>
      <c r="I73" s="307">
        <v>0</v>
      </c>
      <c r="J73" s="307">
        <v>0</v>
      </c>
      <c r="K73" s="307">
        <v>0</v>
      </c>
    </row>
    <row r="74" spans="1:11" x14ac:dyDescent="0.3">
      <c r="A74" s="267" t="s">
        <v>2855</v>
      </c>
      <c r="B74" s="309" t="s">
        <v>2240</v>
      </c>
      <c r="C74" s="406">
        <v>14316.827439817003</v>
      </c>
      <c r="D74" s="406">
        <v>0</v>
      </c>
      <c r="E74" s="406">
        <v>55.924379073857907</v>
      </c>
      <c r="F74" s="406">
        <v>107.53672524955597</v>
      </c>
      <c r="G74" s="406">
        <v>2018.6961751283563</v>
      </c>
      <c r="H74" s="406">
        <v>75.867834235197819</v>
      </c>
      <c r="I74" s="307">
        <v>58.985613517109378</v>
      </c>
      <c r="J74" s="307">
        <v>0</v>
      </c>
      <c r="K74" s="307">
        <v>0</v>
      </c>
    </row>
    <row r="75" spans="1:11" x14ac:dyDescent="0.3">
      <c r="B75" s="306" t="s">
        <v>139</v>
      </c>
      <c r="C75" s="307">
        <f t="shared" ref="C75:I75" si="1">SUM(C71:C74)</f>
        <v>16036.919142318286</v>
      </c>
      <c r="D75" s="307">
        <f t="shared" si="1"/>
        <v>305.5909735145724</v>
      </c>
      <c r="E75" s="307">
        <f t="shared" si="1"/>
        <v>393.31215094381497</v>
      </c>
      <c r="F75" s="307">
        <f t="shared" si="1"/>
        <v>515.31921235028392</v>
      </c>
      <c r="G75" s="307">
        <f t="shared" si="1"/>
        <v>2077.4215509122241</v>
      </c>
      <c r="H75" s="307">
        <f t="shared" si="1"/>
        <v>75.867834235197819</v>
      </c>
      <c r="I75" s="307">
        <f t="shared" si="1"/>
        <v>58.985613517109378</v>
      </c>
      <c r="J75" s="307">
        <v>0</v>
      </c>
      <c r="K75" s="307">
        <v>0</v>
      </c>
    </row>
    <row r="76" spans="1:11" x14ac:dyDescent="0.3">
      <c r="C76" s="310"/>
    </row>
    <row r="77" spans="1:11" x14ac:dyDescent="0.3">
      <c r="B77" s="209" t="s">
        <v>2647</v>
      </c>
    </row>
    <row r="78" spans="1:11" x14ac:dyDescent="0.3">
      <c r="B78" s="305" t="s">
        <v>2648</v>
      </c>
      <c r="C78" s="306" t="s">
        <v>2640</v>
      </c>
      <c r="D78" s="306" t="s">
        <v>2641</v>
      </c>
      <c r="E78" s="306" t="s">
        <v>2642</v>
      </c>
      <c r="F78" s="306" t="s">
        <v>139</v>
      </c>
    </row>
    <row r="79" spans="1:11" x14ac:dyDescent="0.3">
      <c r="A79" s="267" t="s">
        <v>2856</v>
      </c>
      <c r="B79" s="306" t="s">
        <v>2645</v>
      </c>
      <c r="C79" s="307">
        <v>570.55813265581401</v>
      </c>
      <c r="D79" s="307">
        <v>1121.288350677994</v>
      </c>
      <c r="E79" s="307">
        <v>9.0988343584019624</v>
      </c>
      <c r="F79" s="307">
        <f>SUM(C79:E79)</f>
        <v>1700.94531769221</v>
      </c>
    </row>
    <row r="80" spans="1:11" x14ac:dyDescent="0.3">
      <c r="A80" s="267" t="s">
        <v>2857</v>
      </c>
      <c r="B80" s="306" t="s">
        <v>2646</v>
      </c>
      <c r="C80" s="307">
        <v>0</v>
      </c>
      <c r="D80" s="307">
        <v>0</v>
      </c>
      <c r="E80" s="307">
        <v>0</v>
      </c>
      <c r="F80" s="307">
        <f t="shared" ref="F80:F82" si="2">SUM(C80:E80)</f>
        <v>0</v>
      </c>
    </row>
    <row r="81" spans="1:11" x14ac:dyDescent="0.3">
      <c r="A81" s="267" t="s">
        <v>2858</v>
      </c>
      <c r="B81" s="306" t="s">
        <v>2239</v>
      </c>
      <c r="C81" s="307">
        <v>750.41568168048434</v>
      </c>
      <c r="D81" s="307">
        <v>378.21731139771356</v>
      </c>
      <c r="E81" s="307">
        <v>0</v>
      </c>
      <c r="F81" s="307">
        <f t="shared" si="2"/>
        <v>1128.6329930781978</v>
      </c>
    </row>
    <row r="82" spans="1:11" ht="15" customHeight="1" x14ac:dyDescent="0.3">
      <c r="A82" s="267" t="s">
        <v>2859</v>
      </c>
      <c r="B82" s="309" t="s">
        <v>2240</v>
      </c>
      <c r="C82" s="307">
        <v>9853.6331068756663</v>
      </c>
      <c r="D82" s="307">
        <v>5232.0455903169286</v>
      </c>
      <c r="E82" s="307">
        <v>1548.1594698285053</v>
      </c>
      <c r="F82" s="307">
        <f t="shared" si="2"/>
        <v>16633.838167021098</v>
      </c>
    </row>
    <row r="83" spans="1:11" x14ac:dyDescent="0.3">
      <c r="B83" s="306" t="s">
        <v>139</v>
      </c>
      <c r="C83" s="307">
        <f>SUM(C79:C82)</f>
        <v>11174.606921211966</v>
      </c>
      <c r="D83" s="307">
        <f>SUM(D79:D82)</f>
        <v>6731.5512523926363</v>
      </c>
      <c r="E83" s="307">
        <f>SUM(E79:E82)</f>
        <v>1557.2583041869073</v>
      </c>
      <c r="F83" s="307">
        <f>SUM(F79:F82)</f>
        <v>19463.416477791507</v>
      </c>
    </row>
    <row r="84" spans="1:11" x14ac:dyDescent="0.3">
      <c r="C84" s="310"/>
    </row>
    <row r="85" spans="1:11" s="311" customFormat="1" x14ac:dyDescent="0.3">
      <c r="A85" s="438"/>
      <c r="B85" s="209" t="s">
        <v>2649</v>
      </c>
      <c r="C85" s="19"/>
      <c r="D85" s="19"/>
      <c r="E85" s="19"/>
      <c r="F85" s="19"/>
      <c r="G85" s="19"/>
      <c r="H85" s="19"/>
      <c r="I85" s="19"/>
      <c r="J85" s="19"/>
      <c r="K85" s="19"/>
    </row>
    <row r="86" spans="1:11" x14ac:dyDescent="0.3">
      <c r="B86" s="461" t="s">
        <v>2650</v>
      </c>
      <c r="C86" s="462"/>
      <c r="D86" s="462"/>
      <c r="E86" s="463"/>
      <c r="F86" s="307">
        <f>F83</f>
        <v>19463.416477791507</v>
      </c>
    </row>
    <row r="87" spans="1:11" x14ac:dyDescent="0.3">
      <c r="B87" s="312"/>
      <c r="C87" s="312"/>
      <c r="D87" s="312"/>
      <c r="E87" s="312"/>
      <c r="F87" s="310"/>
    </row>
    <row r="88" spans="1:11" x14ac:dyDescent="0.3">
      <c r="B88" s="254"/>
      <c r="C88" s="254"/>
      <c r="D88" s="254"/>
    </row>
    <row r="89" spans="1:11" x14ac:dyDescent="0.3">
      <c r="B89" s="313" t="s">
        <v>2651</v>
      </c>
      <c r="C89" s="314"/>
      <c r="D89" s="254"/>
    </row>
    <row r="90" spans="1:11" x14ac:dyDescent="0.3">
      <c r="B90" s="309" t="s">
        <v>2652</v>
      </c>
      <c r="C90" s="315"/>
      <c r="D90" s="254"/>
    </row>
    <row r="91" spans="1:11" x14ac:dyDescent="0.3">
      <c r="B91" s="309" t="s">
        <v>2653</v>
      </c>
      <c r="C91" s="315"/>
      <c r="D91" s="254"/>
    </row>
    <row r="92" spans="1:11" x14ac:dyDescent="0.3">
      <c r="B92" s="309" t="s">
        <v>2642</v>
      </c>
      <c r="C92" s="315"/>
      <c r="D92" s="254"/>
    </row>
    <row r="93" spans="1:11" x14ac:dyDescent="0.3">
      <c r="B93" s="309" t="s">
        <v>139</v>
      </c>
      <c r="C93" s="315"/>
      <c r="D93" s="254"/>
    </row>
    <row r="94" spans="1:11" x14ac:dyDescent="0.3">
      <c r="B94" s="254"/>
      <c r="C94" s="254"/>
      <c r="D94" s="254"/>
    </row>
    <row r="95" spans="1:11" x14ac:dyDescent="0.3">
      <c r="B95" s="313" t="s">
        <v>2654</v>
      </c>
      <c r="C95" s="314"/>
      <c r="D95" s="254"/>
    </row>
    <row r="96" spans="1:11" x14ac:dyDescent="0.3">
      <c r="B96" s="309" t="s">
        <v>2652</v>
      </c>
      <c r="C96" s="315"/>
      <c r="D96" s="254"/>
    </row>
    <row r="97" spans="2:6" x14ac:dyDescent="0.3">
      <c r="B97" s="309" t="s">
        <v>2653</v>
      </c>
      <c r="C97" s="315"/>
      <c r="D97" s="254"/>
    </row>
    <row r="98" spans="2:6" x14ac:dyDescent="0.3">
      <c r="B98" s="309" t="s">
        <v>2642</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56" t="s">
        <v>2655</v>
      </c>
      <c r="C103" s="456"/>
      <c r="D103" s="456"/>
      <c r="E103" s="456"/>
      <c r="F103" s="456"/>
    </row>
    <row r="104" spans="2:6" ht="17.399999999999999" x14ac:dyDescent="0.3">
      <c r="B104" s="304"/>
      <c r="C104" s="317"/>
      <c r="D104" s="318"/>
      <c r="E104" s="318"/>
      <c r="F104" s="318"/>
    </row>
    <row r="105" spans="2:6" x14ac:dyDescent="0.3">
      <c r="B105" s="319" t="s">
        <v>2656</v>
      </c>
      <c r="C105" s="320">
        <f>F27</f>
        <v>68063.277826650054</v>
      </c>
    </row>
    <row r="106" spans="2:6" x14ac:dyDescent="0.3">
      <c r="B106" s="321" t="s">
        <v>2657</v>
      </c>
      <c r="C106" s="322">
        <v>1</v>
      </c>
      <c r="D106"/>
    </row>
    <row r="107" spans="2:6" x14ac:dyDescent="0.3">
      <c r="B107" s="321" t="s">
        <v>2658</v>
      </c>
      <c r="C107" s="323"/>
    </row>
    <row r="108" spans="2:6" x14ac:dyDescent="0.3">
      <c r="B108" s="321" t="s">
        <v>2659</v>
      </c>
      <c r="C108" s="323"/>
    </row>
    <row r="109" spans="2:6" x14ac:dyDescent="0.3">
      <c r="B109" s="321" t="s">
        <v>2660</v>
      </c>
      <c r="C109" s="323"/>
    </row>
    <row r="110" spans="2:6" x14ac:dyDescent="0.3">
      <c r="B110" s="321" t="s">
        <v>2661</v>
      </c>
      <c r="C110" s="323"/>
    </row>
    <row r="111" spans="2:6" x14ac:dyDescent="0.3">
      <c r="B111" s="321" t="s">
        <v>2662</v>
      </c>
      <c r="C111" s="323"/>
    </row>
    <row r="112" spans="2:6" x14ac:dyDescent="0.3">
      <c r="B112" s="321" t="s">
        <v>2663</v>
      </c>
      <c r="C112" s="323"/>
    </row>
    <row r="113" spans="2:6" x14ac:dyDescent="0.3">
      <c r="B113" s="324"/>
      <c r="C113" s="1"/>
    </row>
    <row r="115" spans="2:6" ht="17.399999999999999" x14ac:dyDescent="0.3">
      <c r="B115" s="456" t="s">
        <v>2664</v>
      </c>
      <c r="C115" s="456"/>
      <c r="D115" s="456"/>
      <c r="E115" s="456"/>
      <c r="F115" s="456"/>
    </row>
    <row r="116" spans="2:6" ht="17.399999999999999" x14ac:dyDescent="0.3">
      <c r="B116" s="304"/>
      <c r="C116" s="457" t="s">
        <v>2665</v>
      </c>
      <c r="D116" s="457"/>
      <c r="E116" s="457"/>
      <c r="F116" s="457"/>
    </row>
    <row r="117" spans="2:6" x14ac:dyDescent="0.3">
      <c r="B117" s="325" t="s">
        <v>2666</v>
      </c>
      <c r="C117" s="454" t="s">
        <v>2667</v>
      </c>
      <c r="D117" s="454"/>
      <c r="E117" s="454"/>
      <c r="F117" s="454"/>
    </row>
    <row r="118" spans="2:6" x14ac:dyDescent="0.3">
      <c r="B118" s="325"/>
      <c r="C118" s="326"/>
      <c r="D118" s="326"/>
      <c r="E118" s="326"/>
      <c r="F118" s="326"/>
    </row>
    <row r="119" spans="2:6" x14ac:dyDescent="0.3">
      <c r="B119" s="327" t="s">
        <v>2668</v>
      </c>
      <c r="C119" s="455"/>
      <c r="D119" s="455"/>
      <c r="E119" s="455"/>
      <c r="F119" s="455"/>
    </row>
    <row r="120" spans="2:6" x14ac:dyDescent="0.3">
      <c r="B120" s="328" t="s">
        <v>2669</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56" t="s">
        <v>2670</v>
      </c>
      <c r="C124" s="456"/>
      <c r="D124" s="456"/>
      <c r="E124" s="456"/>
      <c r="F124" s="456"/>
    </row>
    <row r="125" spans="2:6" ht="17.399999999999999" x14ac:dyDescent="0.3">
      <c r="B125" s="304"/>
      <c r="C125" s="457" t="s">
        <v>2665</v>
      </c>
      <c r="D125" s="457"/>
      <c r="E125" s="457"/>
      <c r="F125" s="457"/>
    </row>
    <row r="126" spans="2:6" x14ac:dyDescent="0.3">
      <c r="B126" s="330"/>
      <c r="C126" s="458" t="s">
        <v>2621</v>
      </c>
      <c r="D126" s="458"/>
      <c r="E126" s="458" t="s">
        <v>2671</v>
      </c>
      <c r="F126" s="458"/>
    </row>
    <row r="127" spans="2:6" ht="28.8" x14ac:dyDescent="0.3">
      <c r="B127" s="331" t="s">
        <v>2672</v>
      </c>
      <c r="C127" s="454" t="s">
        <v>2667</v>
      </c>
      <c r="D127" s="454"/>
      <c r="E127" s="454"/>
      <c r="F127" s="454"/>
    </row>
    <row r="128" spans="2:6" x14ac:dyDescent="0.3">
      <c r="B128" s="325" t="s">
        <v>2673</v>
      </c>
      <c r="C128" s="454" t="s">
        <v>2667</v>
      </c>
      <c r="D128" s="454"/>
      <c r="E128" s="454"/>
      <c r="F128" s="454"/>
    </row>
    <row r="129" spans="2:9" x14ac:dyDescent="0.3">
      <c r="B129" s="327" t="s">
        <v>2674</v>
      </c>
      <c r="C129" s="455" t="s">
        <v>2667</v>
      </c>
      <c r="D129" s="455"/>
      <c r="E129" s="455"/>
      <c r="F129" s="455"/>
    </row>
    <row r="130" spans="2:9" ht="20.25" customHeight="1" x14ac:dyDescent="0.3">
      <c r="B130" s="332"/>
    </row>
    <row r="131" spans="2:9" x14ac:dyDescent="0.3">
      <c r="I131" s="263" t="s">
        <v>2579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B1" zoomScale="70" zoomScaleNormal="70" workbookViewId="0">
      <selection activeCell="B16" sqref="B16"/>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2675</v>
      </c>
    </row>
    <row r="7" spans="1:13" ht="15.6" x14ac:dyDescent="0.3">
      <c r="B7" s="336" t="s">
        <v>2676</v>
      </c>
    </row>
    <row r="8" spans="1:13" ht="3.75" customHeight="1" x14ac:dyDescent="0.3">
      <c r="B8" s="336"/>
    </row>
    <row r="9" spans="1:13" x14ac:dyDescent="0.3">
      <c r="B9" s="337" t="s">
        <v>2492</v>
      </c>
      <c r="C9" s="338"/>
      <c r="D9" s="338"/>
      <c r="E9" s="338"/>
      <c r="F9" s="338"/>
      <c r="G9" s="338"/>
      <c r="H9" s="338"/>
      <c r="I9" s="338"/>
      <c r="J9" s="338"/>
      <c r="K9" s="338"/>
      <c r="L9" s="338"/>
      <c r="M9" s="338"/>
    </row>
    <row r="10" spans="1:13" ht="43.2" x14ac:dyDescent="0.3">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3">
      <c r="A11" s="267" t="s">
        <v>2860</v>
      </c>
      <c r="B11" s="342" t="s">
        <v>139</v>
      </c>
      <c r="C11" s="343">
        <v>7391</v>
      </c>
      <c r="D11" s="343">
        <v>341</v>
      </c>
      <c r="E11" s="343">
        <v>10083</v>
      </c>
      <c r="F11" s="343">
        <v>460</v>
      </c>
      <c r="G11" s="343">
        <v>60</v>
      </c>
      <c r="H11" s="343">
        <v>12</v>
      </c>
      <c r="I11" s="343">
        <v>27</v>
      </c>
      <c r="J11" s="343">
        <v>75</v>
      </c>
      <c r="K11" s="343">
        <v>515</v>
      </c>
      <c r="L11" s="343">
        <v>1</v>
      </c>
      <c r="M11" s="344">
        <f>SUM(C11:L11)</f>
        <v>18965</v>
      </c>
    </row>
    <row r="12" spans="1:13" x14ac:dyDescent="0.3">
      <c r="B12" s="345" t="s">
        <v>2684</v>
      </c>
      <c r="C12" s="346">
        <f>C11/$M$11</f>
        <v>0.38971790139731083</v>
      </c>
      <c r="D12" s="346">
        <f t="shared" ref="D12:L12" si="0">D11/$M$11</f>
        <v>1.7980490377010282E-2</v>
      </c>
      <c r="E12" s="346">
        <f t="shared" si="0"/>
        <v>0.53166359082520431</v>
      </c>
      <c r="F12" s="346">
        <f t="shared" si="0"/>
        <v>2.4255206960189825E-2</v>
      </c>
      <c r="G12" s="346">
        <f t="shared" si="0"/>
        <v>3.1637226469812814E-3</v>
      </c>
      <c r="H12" s="346">
        <f t="shared" si="0"/>
        <v>6.327445293962563E-4</v>
      </c>
      <c r="I12" s="346">
        <f t="shared" si="0"/>
        <v>1.4236751911415766E-3</v>
      </c>
      <c r="J12" s="346">
        <f t="shared" si="0"/>
        <v>3.9546533087266014E-3</v>
      </c>
      <c r="K12" s="346">
        <f t="shared" si="0"/>
        <v>2.7155286053255998E-2</v>
      </c>
      <c r="L12" s="346">
        <f t="shared" si="0"/>
        <v>5.2728710783021356E-5</v>
      </c>
      <c r="M12" s="347">
        <f>SUM(C12:L12)</f>
        <v>0.99999999999999989</v>
      </c>
    </row>
    <row r="13" spans="1:13" x14ac:dyDescent="0.3">
      <c r="B13" s="254"/>
      <c r="C13" s="254"/>
    </row>
    <row r="14" spans="1:13" ht="15.6" x14ac:dyDescent="0.3">
      <c r="B14" s="348" t="s">
        <v>2685</v>
      </c>
      <c r="C14" s="254"/>
    </row>
    <row r="15" spans="1:13" ht="3.75" customHeight="1" x14ac:dyDescent="0.3">
      <c r="B15" s="348"/>
      <c r="C15" s="254"/>
      <c r="F15" s="19">
        <v>15.694000000000001</v>
      </c>
    </row>
    <row r="16" spans="1:13" x14ac:dyDescent="0.3">
      <c r="B16" s="349" t="s">
        <v>2494</v>
      </c>
      <c r="C16" s="350"/>
      <c r="D16" s="338"/>
      <c r="E16" s="338"/>
      <c r="F16" s="338"/>
      <c r="G16" s="338"/>
      <c r="H16" s="338"/>
      <c r="I16" s="338"/>
      <c r="J16" s="338"/>
      <c r="K16" s="338"/>
      <c r="L16" s="338"/>
      <c r="M16" s="338"/>
    </row>
    <row r="17" spans="1:14" ht="43.2" x14ac:dyDescent="0.3">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3">
      <c r="A18" s="267" t="s">
        <v>2861</v>
      </c>
      <c r="B18" s="342" t="s">
        <v>139</v>
      </c>
      <c r="C18" s="343">
        <v>2156.4514739499859</v>
      </c>
      <c r="D18" s="343">
        <v>83.700350009999994</v>
      </c>
      <c r="E18" s="343">
        <v>60826.743132730153</v>
      </c>
      <c r="F18" s="343">
        <v>1828.6166738999993</v>
      </c>
      <c r="G18" s="343">
        <v>85.22623904999999</v>
      </c>
      <c r="H18" s="343">
        <v>24.272592399999997</v>
      </c>
      <c r="I18" s="343">
        <v>294.64881816999991</v>
      </c>
      <c r="J18" s="343">
        <v>3.9412222899999998</v>
      </c>
      <c r="K18" s="343">
        <v>2759.0554730000008</v>
      </c>
      <c r="L18" s="343">
        <v>0.62185115000000002</v>
      </c>
      <c r="M18" s="351">
        <f>SUM(C18:L18)</f>
        <v>68063.277826650126</v>
      </c>
    </row>
    <row r="19" spans="1:14" x14ac:dyDescent="0.3">
      <c r="B19" s="345" t="s">
        <v>2684</v>
      </c>
      <c r="C19" s="346">
        <f t="shared" ref="C19:L19" si="1">C18/$M$18</f>
        <v>3.1683038825168493E-2</v>
      </c>
      <c r="D19" s="346">
        <f t="shared" si="1"/>
        <v>1.2297431549384943E-3</v>
      </c>
      <c r="E19" s="346">
        <f t="shared" si="1"/>
        <v>0.89367930953383334</v>
      </c>
      <c r="F19" s="346">
        <f t="shared" si="1"/>
        <v>2.6866420958410055E-2</v>
      </c>
      <c r="G19" s="346">
        <f t="shared" si="1"/>
        <v>1.2521618377983805E-3</v>
      </c>
      <c r="H19" s="346">
        <f t="shared" si="1"/>
        <v>3.5661803508522889E-4</v>
      </c>
      <c r="I19" s="346">
        <f t="shared" si="1"/>
        <v>4.3290424378390775E-3</v>
      </c>
      <c r="J19" s="346">
        <f t="shared" si="1"/>
        <v>5.7905267213810515E-5</v>
      </c>
      <c r="K19" s="346">
        <f t="shared" si="1"/>
        <v>4.0536623581764887E-2</v>
      </c>
      <c r="L19" s="346">
        <f t="shared" si="1"/>
        <v>9.1363679484227648E-6</v>
      </c>
      <c r="M19" s="352">
        <f>SUM(C19:L19)</f>
        <v>1.0000000000000002</v>
      </c>
    </row>
    <row r="20" spans="1:14" x14ac:dyDescent="0.3">
      <c r="B20" s="254"/>
      <c r="C20" s="254"/>
    </row>
    <row r="21" spans="1:14" ht="15.6" x14ac:dyDescent="0.3">
      <c r="B21" s="348" t="s">
        <v>2687</v>
      </c>
      <c r="C21" s="254"/>
    </row>
    <row r="22" spans="1:14" ht="3.75" customHeight="1" x14ac:dyDescent="0.3">
      <c r="B22" s="348"/>
      <c r="C22" s="254"/>
    </row>
    <row r="23" spans="1:14" x14ac:dyDescent="0.3">
      <c r="B23" s="349" t="s">
        <v>2496</v>
      </c>
      <c r="C23" s="350"/>
      <c r="D23" s="338"/>
      <c r="E23" s="338"/>
      <c r="F23" s="338"/>
      <c r="G23" s="338"/>
      <c r="H23" s="338"/>
      <c r="I23" s="338"/>
      <c r="J23" s="338"/>
      <c r="K23" s="338"/>
      <c r="L23" s="338"/>
      <c r="M23" s="338"/>
    </row>
    <row r="24" spans="1:14" x14ac:dyDescent="0.3">
      <c r="B24" s="254"/>
      <c r="C24" s="353"/>
    </row>
    <row r="25" spans="1:14" x14ac:dyDescent="0.3">
      <c r="B25" s="289"/>
      <c r="C25" s="339" t="s">
        <v>2430</v>
      </c>
      <c r="D25" s="340" t="s">
        <v>2431</v>
      </c>
      <c r="E25" s="340" t="s">
        <v>2432</v>
      </c>
      <c r="F25" s="340" t="s">
        <v>2433</v>
      </c>
      <c r="G25" s="340" t="s">
        <v>2434</v>
      </c>
      <c r="H25" s="340" t="s">
        <v>2435</v>
      </c>
      <c r="I25" s="341" t="s">
        <v>139</v>
      </c>
    </row>
    <row r="26" spans="1:14" x14ac:dyDescent="0.3">
      <c r="A26" s="267" t="s">
        <v>2862</v>
      </c>
      <c r="B26" s="342" t="s">
        <v>139</v>
      </c>
      <c r="C26" s="343">
        <v>5407.1962900800263</v>
      </c>
      <c r="D26" s="343">
        <v>5993.6913867000176</v>
      </c>
      <c r="E26" s="343">
        <v>18903.641876949994</v>
      </c>
      <c r="F26" s="343">
        <v>15476.708004600012</v>
      </c>
      <c r="G26" s="343">
        <v>13549.123450329998</v>
      </c>
      <c r="H26" s="343">
        <v>8732.9168179900025</v>
      </c>
      <c r="I26" s="351">
        <f>SUM(C26:H26)</f>
        <v>68063.277826650054</v>
      </c>
    </row>
    <row r="27" spans="1:14" x14ac:dyDescent="0.3">
      <c r="B27" s="345" t="s">
        <v>2684</v>
      </c>
      <c r="C27" s="346">
        <f t="shared" ref="C27:H27" si="2">C26/$I$26</f>
        <v>7.9443665699609436E-2</v>
      </c>
      <c r="D27" s="346">
        <f t="shared" si="2"/>
        <v>8.8060575071998645E-2</v>
      </c>
      <c r="E27" s="346">
        <f t="shared" si="2"/>
        <v>0.27773628424266555</v>
      </c>
      <c r="F27" s="346">
        <f t="shared" si="2"/>
        <v>0.22738705067977397</v>
      </c>
      <c r="G27" s="346">
        <f t="shared" si="2"/>
        <v>0.19906657279771595</v>
      </c>
      <c r="H27" s="346">
        <f t="shared" si="2"/>
        <v>0.12830585150823642</v>
      </c>
      <c r="I27" s="347">
        <f>SUM(C27:H27)</f>
        <v>1</v>
      </c>
    </row>
    <row r="28" spans="1:14" x14ac:dyDescent="0.3">
      <c r="B28" s="254"/>
      <c r="C28" s="254"/>
    </row>
    <row r="29" spans="1:14" x14ac:dyDescent="0.3">
      <c r="N29" s="400" t="s">
        <v>2579</v>
      </c>
    </row>
    <row r="34" spans="4:8" x14ac:dyDescent="0.3">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A38" zoomScale="55" zoomScaleNormal="55" workbookViewId="0">
      <selection activeCell="N88" sqref="N88"/>
    </sheetView>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2688</v>
      </c>
    </row>
    <row r="6" spans="1:16" ht="3.75" customHeight="1" x14ac:dyDescent="0.3">
      <c r="B6" s="336"/>
    </row>
    <row r="7" spans="1:16" x14ac:dyDescent="0.3">
      <c r="B7" s="355" t="s">
        <v>2498</v>
      </c>
      <c r="C7" s="355"/>
      <c r="D7" s="356"/>
      <c r="E7" s="357"/>
      <c r="F7" s="357"/>
      <c r="G7" s="357"/>
      <c r="H7" s="357"/>
      <c r="I7" s="357"/>
      <c r="J7" s="357"/>
      <c r="K7" s="358"/>
      <c r="L7" s="358"/>
      <c r="M7" s="254"/>
      <c r="N7" s="313"/>
    </row>
    <row r="8" spans="1:16" x14ac:dyDescent="0.3">
      <c r="B8" s="276"/>
      <c r="C8" s="464" t="s">
        <v>2689</v>
      </c>
      <c r="D8" s="464"/>
      <c r="E8" s="464"/>
      <c r="F8" s="464"/>
      <c r="G8" s="464"/>
      <c r="H8" s="464"/>
      <c r="I8" s="464"/>
      <c r="J8" s="464"/>
      <c r="K8" s="464"/>
      <c r="L8" s="464"/>
      <c r="M8" s="254"/>
      <c r="N8" s="254"/>
    </row>
    <row r="9" spans="1:16" x14ac:dyDescent="0.3">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3">
      <c r="C10" s="361"/>
      <c r="D10" s="361"/>
      <c r="E10" s="361"/>
      <c r="F10" s="361"/>
      <c r="G10" s="361"/>
      <c r="H10" s="361"/>
      <c r="I10" s="361"/>
      <c r="J10" s="361"/>
      <c r="K10" s="361"/>
      <c r="L10" s="361"/>
      <c r="M10" s="254"/>
      <c r="N10" s="254"/>
    </row>
    <row r="11" spans="1:16" x14ac:dyDescent="0.3">
      <c r="A11" s="267" t="s">
        <v>2863</v>
      </c>
      <c r="B11" s="362" t="s">
        <v>2677</v>
      </c>
      <c r="C11" s="363">
        <v>1594.3093266450171</v>
      </c>
      <c r="D11" s="363">
        <v>502.03974915718743</v>
      </c>
      <c r="E11" s="363">
        <v>52.104312978910038</v>
      </c>
      <c r="F11" s="363">
        <v>4.3407093992108177</v>
      </c>
      <c r="G11" s="363">
        <v>1.5962123320909916</v>
      </c>
      <c r="H11" s="363">
        <v>0.34094409424899441</v>
      </c>
      <c r="I11" s="363">
        <v>0.31447662686255645</v>
      </c>
      <c r="J11" s="363">
        <v>0.26968108698626753</v>
      </c>
      <c r="K11" s="363">
        <v>0.22494932951884231</v>
      </c>
      <c r="L11" s="363">
        <v>0.91111229996887555</v>
      </c>
      <c r="M11" s="254"/>
      <c r="N11" s="364">
        <f>SUM(C11:M11)</f>
        <v>2156.4514739500019</v>
      </c>
      <c r="P11" s="365"/>
    </row>
    <row r="12" spans="1:16" x14ac:dyDescent="0.3">
      <c r="A12" s="267" t="s">
        <v>2865</v>
      </c>
      <c r="B12" s="362" t="s">
        <v>2678</v>
      </c>
      <c r="C12" s="363">
        <v>72.768032172069539</v>
      </c>
      <c r="D12" s="363">
        <v>10.726742755238494</v>
      </c>
      <c r="E12" s="363">
        <v>0.20557508269194369</v>
      </c>
      <c r="F12" s="363">
        <v>0</v>
      </c>
      <c r="G12" s="363">
        <v>0</v>
      </c>
      <c r="H12" s="363">
        <v>0</v>
      </c>
      <c r="I12" s="363">
        <v>0</v>
      </c>
      <c r="J12" s="363">
        <v>0</v>
      </c>
      <c r="K12" s="363">
        <v>0</v>
      </c>
      <c r="L12" s="363">
        <v>0</v>
      </c>
      <c r="M12" s="254"/>
      <c r="N12" s="364">
        <f t="shared" ref="N12:N22" si="0">SUM(C12:M12)</f>
        <v>83.70035000999998</v>
      </c>
      <c r="P12" s="365"/>
    </row>
    <row r="13" spans="1:16" x14ac:dyDescent="0.3">
      <c r="A13" s="267" t="s">
        <v>2867</v>
      </c>
      <c r="B13" s="362" t="s">
        <v>2679</v>
      </c>
      <c r="C13" s="363">
        <v>29586.330442335126</v>
      </c>
      <c r="D13" s="363">
        <v>14587.335853360206</v>
      </c>
      <c r="E13" s="363">
        <v>7748.2496175883507</v>
      </c>
      <c r="F13" s="363">
        <v>1985.4265407931823</v>
      </c>
      <c r="G13" s="363">
        <v>1504.2124017039778</v>
      </c>
      <c r="H13" s="363">
        <v>710.53942621934527</v>
      </c>
      <c r="I13" s="363">
        <v>622.51691497805825</v>
      </c>
      <c r="J13" s="363">
        <v>568.60743962314723</v>
      </c>
      <c r="K13" s="363">
        <v>555.89542816790629</v>
      </c>
      <c r="L13" s="363">
        <v>2937.8760081806522</v>
      </c>
      <c r="M13" s="254"/>
      <c r="N13" s="364">
        <f t="shared" si="0"/>
        <v>60806.990072949942</v>
      </c>
      <c r="P13" s="365"/>
    </row>
    <row r="14" spans="1:16" x14ac:dyDescent="0.3">
      <c r="A14" s="267" t="s">
        <v>2864</v>
      </c>
      <c r="B14" s="362" t="s">
        <v>2680</v>
      </c>
      <c r="C14" s="363">
        <v>1380.1830838864539</v>
      </c>
      <c r="D14" s="363">
        <v>389.44752530566126</v>
      </c>
      <c r="E14" s="363">
        <v>52.03827705795608</v>
      </c>
      <c r="F14" s="363">
        <v>3.2436365470598152</v>
      </c>
      <c r="G14" s="363">
        <v>1.7430660742752171</v>
      </c>
      <c r="H14" s="363">
        <v>0.87153303713760855</v>
      </c>
      <c r="I14" s="363">
        <v>0.87153303713760855</v>
      </c>
      <c r="J14" s="363">
        <v>0.2180189543180801</v>
      </c>
      <c r="K14" s="363">
        <v>0</v>
      </c>
      <c r="L14" s="363">
        <v>0</v>
      </c>
      <c r="M14" s="254"/>
      <c r="N14" s="364">
        <f t="shared" si="0"/>
        <v>1828.6166738999996</v>
      </c>
      <c r="P14" s="365"/>
    </row>
    <row r="15" spans="1:16" x14ac:dyDescent="0.3">
      <c r="A15" s="267" t="s">
        <v>2868</v>
      </c>
      <c r="B15" s="362" t="s">
        <v>2681</v>
      </c>
      <c r="C15" s="363">
        <v>36.153666798866318</v>
      </c>
      <c r="D15" s="363">
        <v>19.792107623817085</v>
      </c>
      <c r="E15" s="363">
        <v>14.337974717049471</v>
      </c>
      <c r="F15" s="363">
        <v>5.014963503946742</v>
      </c>
      <c r="G15" s="363">
        <v>4.9651431419542318</v>
      </c>
      <c r="H15" s="363">
        <v>2.4632177740569809</v>
      </c>
      <c r="I15" s="363">
        <v>1.7083477505114324</v>
      </c>
      <c r="J15" s="363">
        <v>0.25090692778901452</v>
      </c>
      <c r="K15" s="363">
        <v>0.25090692778901452</v>
      </c>
      <c r="L15" s="363">
        <v>0.28900388421970974</v>
      </c>
      <c r="M15" s="254"/>
      <c r="N15" s="364">
        <f t="shared" si="0"/>
        <v>85.226239050000018</v>
      </c>
      <c r="P15" s="365"/>
    </row>
    <row r="16" spans="1:16" ht="28.8" x14ac:dyDescent="0.3">
      <c r="A16" s="267" t="s">
        <v>2869</v>
      </c>
      <c r="B16" s="362" t="s">
        <v>2686</v>
      </c>
      <c r="C16" s="363">
        <v>14.187841050716155</v>
      </c>
      <c r="D16" s="363">
        <v>8.7091298443238738</v>
      </c>
      <c r="E16" s="363">
        <v>1.3756215049599683</v>
      </c>
      <c r="F16" s="363">
        <v>0</v>
      </c>
      <c r="G16" s="363">
        <v>0</v>
      </c>
      <c r="H16" s="363">
        <v>0</v>
      </c>
      <c r="I16" s="363">
        <v>0</v>
      </c>
      <c r="J16" s="363">
        <v>0</v>
      </c>
      <c r="K16" s="363">
        <v>0</v>
      </c>
      <c r="L16" s="363">
        <v>0</v>
      </c>
      <c r="M16" s="254"/>
      <c r="N16" s="364">
        <f t="shared" si="0"/>
        <v>24.272592399999997</v>
      </c>
      <c r="P16" s="365"/>
    </row>
    <row r="17" spans="1:16" x14ac:dyDescent="0.3">
      <c r="A17" s="267" t="s">
        <v>2866</v>
      </c>
      <c r="B17" s="362" t="s">
        <v>2682</v>
      </c>
      <c r="C17" s="363">
        <v>115.50117545505093</v>
      </c>
      <c r="D17" s="363">
        <v>96.780426427117447</v>
      </c>
      <c r="E17" s="363">
        <v>77.616452677174578</v>
      </c>
      <c r="F17" s="363">
        <v>4.3777070205027577</v>
      </c>
      <c r="G17" s="363">
        <v>0.13978446997795643</v>
      </c>
      <c r="H17" s="363">
        <v>6.9892234988978216E-2</v>
      </c>
      <c r="I17" s="363">
        <v>6.9892234988978216E-2</v>
      </c>
      <c r="J17" s="363">
        <v>6.9892234988978216E-2</v>
      </c>
      <c r="K17" s="363">
        <v>2.3595415209413627E-2</v>
      </c>
      <c r="L17" s="363">
        <v>0</v>
      </c>
      <c r="M17" s="254"/>
      <c r="N17" s="364">
        <f t="shared" si="0"/>
        <v>294.64881817000003</v>
      </c>
      <c r="P17" s="365"/>
    </row>
    <row r="18" spans="1:16" x14ac:dyDescent="0.3">
      <c r="A18" s="267" t="s">
        <v>2870</v>
      </c>
      <c r="B18" s="362" t="s">
        <v>2700</v>
      </c>
      <c r="C18" s="363">
        <v>3.8826792807200166</v>
      </c>
      <c r="D18" s="363">
        <v>5.8543009279982461E-2</v>
      </c>
      <c r="E18" s="363">
        <v>0</v>
      </c>
      <c r="F18" s="363">
        <v>0</v>
      </c>
      <c r="G18" s="363">
        <v>0</v>
      </c>
      <c r="H18" s="363">
        <v>0</v>
      </c>
      <c r="I18" s="363">
        <v>0</v>
      </c>
      <c r="J18" s="363">
        <v>0</v>
      </c>
      <c r="K18" s="363">
        <v>0</v>
      </c>
      <c r="L18" s="363">
        <v>0</v>
      </c>
      <c r="M18" s="254"/>
      <c r="N18" s="364">
        <f t="shared" si="0"/>
        <v>3.9412222899999989</v>
      </c>
      <c r="P18" s="365"/>
    </row>
    <row r="19" spans="1:16" ht="28.8" x14ac:dyDescent="0.3">
      <c r="A19" s="267" t="s">
        <v>2871</v>
      </c>
      <c r="B19" s="362" t="s">
        <v>2701</v>
      </c>
      <c r="C19" s="363">
        <v>1185.838618718315</v>
      </c>
      <c r="D19" s="363">
        <v>810.38904804977665</v>
      </c>
      <c r="E19" s="363">
        <v>450.68616963638146</v>
      </c>
      <c r="F19" s="363">
        <v>109.72203477348579</v>
      </c>
      <c r="G19" s="363">
        <v>65.138242543781274</v>
      </c>
      <c r="H19" s="363">
        <v>21.670237550609045</v>
      </c>
      <c r="I19" s="363">
        <v>18.237283627929802</v>
      </c>
      <c r="J19" s="363">
        <v>16.604671559380151</v>
      </c>
      <c r="K19" s="363">
        <v>15.816111567241695</v>
      </c>
      <c r="L19" s="363">
        <v>64.953054973098801</v>
      </c>
      <c r="M19" s="254"/>
      <c r="N19" s="364">
        <f t="shared" si="0"/>
        <v>2759.0554729999994</v>
      </c>
      <c r="P19" s="365"/>
    </row>
    <row r="20" spans="1:16" x14ac:dyDescent="0.3">
      <c r="A20" s="267" t="s">
        <v>2872</v>
      </c>
      <c r="B20" s="362" t="s">
        <v>137</v>
      </c>
      <c r="C20" s="363">
        <v>0.62185115000000002</v>
      </c>
      <c r="D20" s="363">
        <v>0</v>
      </c>
      <c r="E20" s="363">
        <v>0</v>
      </c>
      <c r="F20" s="363">
        <v>0</v>
      </c>
      <c r="G20" s="363">
        <v>0</v>
      </c>
      <c r="H20" s="363">
        <v>0</v>
      </c>
      <c r="I20" s="363">
        <v>0</v>
      </c>
      <c r="J20" s="363">
        <v>0</v>
      </c>
      <c r="K20" s="363">
        <v>0</v>
      </c>
      <c r="L20" s="363">
        <v>0</v>
      </c>
      <c r="M20" s="254"/>
      <c r="N20" s="364">
        <f t="shared" si="0"/>
        <v>0.62185115000000002</v>
      </c>
      <c r="P20" s="365"/>
    </row>
    <row r="21" spans="1:16" x14ac:dyDescent="0.3">
      <c r="C21" s="366"/>
      <c r="D21" s="366"/>
      <c r="E21" s="366"/>
      <c r="F21" s="366"/>
      <c r="G21" s="366"/>
      <c r="H21" s="366"/>
      <c r="I21" s="366"/>
      <c r="J21" s="366"/>
      <c r="K21" s="366"/>
      <c r="L21" s="366"/>
      <c r="M21" s="254"/>
      <c r="N21" s="364">
        <f t="shared" si="0"/>
        <v>0</v>
      </c>
    </row>
    <row r="22" spans="1:16" x14ac:dyDescent="0.3">
      <c r="B22" s="367" t="s">
        <v>139</v>
      </c>
      <c r="C22" s="368">
        <f t="shared" ref="C22:L22" si="1">SUM(C11:C21)</f>
        <v>33989.776717492336</v>
      </c>
      <c r="D22" s="368">
        <f t="shared" si="1"/>
        <v>16425.279125532608</v>
      </c>
      <c r="E22" s="368">
        <f t="shared" si="1"/>
        <v>8396.6140012434735</v>
      </c>
      <c r="F22" s="368">
        <f t="shared" si="1"/>
        <v>2112.1255920373883</v>
      </c>
      <c r="G22" s="368">
        <f t="shared" si="1"/>
        <v>1577.7948502660574</v>
      </c>
      <c r="H22" s="368">
        <f t="shared" si="1"/>
        <v>735.95525091038689</v>
      </c>
      <c r="I22" s="368">
        <f t="shared" si="1"/>
        <v>643.71844825548862</v>
      </c>
      <c r="J22" s="368">
        <f t="shared" si="1"/>
        <v>586.02061038660963</v>
      </c>
      <c r="K22" s="368">
        <f t="shared" si="1"/>
        <v>572.21099140766535</v>
      </c>
      <c r="L22" s="368">
        <f t="shared" si="1"/>
        <v>3004.0291793379397</v>
      </c>
      <c r="M22" s="254"/>
      <c r="N22" s="364">
        <f t="shared" si="0"/>
        <v>68043.524766869945</v>
      </c>
      <c r="P22" s="365"/>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2702</v>
      </c>
      <c r="M27" s="254"/>
      <c r="N27" s="254"/>
    </row>
    <row r="28" spans="1:16" ht="3.75" customHeight="1" x14ac:dyDescent="0.3">
      <c r="B28" s="336"/>
      <c r="M28" s="254"/>
      <c r="N28" s="254"/>
    </row>
    <row r="29" spans="1:16" x14ac:dyDescent="0.3">
      <c r="B29" s="369" t="s">
        <v>2703</v>
      </c>
      <c r="C29" s="356"/>
      <c r="D29" s="358"/>
      <c r="E29" s="358"/>
      <c r="F29" s="358"/>
      <c r="G29" s="358"/>
      <c r="H29" s="358"/>
      <c r="I29" s="358"/>
      <c r="J29" s="358"/>
      <c r="K29" s="358"/>
      <c r="L29" s="358"/>
      <c r="M29" s="254"/>
      <c r="N29" s="254"/>
    </row>
    <row r="30" spans="1:16" x14ac:dyDescent="0.3">
      <c r="B30" s="276"/>
      <c r="C30" s="464" t="s">
        <v>2689</v>
      </c>
      <c r="D30" s="464"/>
      <c r="E30" s="464"/>
      <c r="F30" s="464"/>
      <c r="G30" s="464"/>
      <c r="H30" s="464"/>
      <c r="I30" s="464"/>
      <c r="J30" s="464"/>
      <c r="K30" s="464"/>
      <c r="L30" s="464"/>
      <c r="M30" s="254"/>
      <c r="N30" s="254"/>
    </row>
    <row r="31" spans="1:16" x14ac:dyDescent="0.3">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3">
      <c r="C32" s="361"/>
      <c r="D32" s="361"/>
      <c r="E32" s="361"/>
      <c r="F32" s="361"/>
      <c r="G32" s="361"/>
      <c r="H32" s="361"/>
      <c r="I32" s="361"/>
      <c r="J32" s="361"/>
      <c r="K32" s="361"/>
      <c r="L32" s="361"/>
      <c r="M32" s="254"/>
      <c r="N32" s="254"/>
    </row>
    <row r="33" spans="2:14" x14ac:dyDescent="0.3">
      <c r="B33" s="362" t="s">
        <v>2677</v>
      </c>
      <c r="C33" s="370">
        <f t="shared" ref="C33:K33" si="2">C11/$N$11</f>
        <v>0.73932075259022578</v>
      </c>
      <c r="D33" s="370">
        <f t="shared" si="2"/>
        <v>0.2328082756425742</v>
      </c>
      <c r="E33" s="370">
        <f t="shared" si="2"/>
        <v>2.4162061427456957E-2</v>
      </c>
      <c r="F33" s="370">
        <f t="shared" si="2"/>
        <v>2.0128945407057457E-3</v>
      </c>
      <c r="G33" s="370">
        <f t="shared" si="2"/>
        <v>7.4020322338493776E-4</v>
      </c>
      <c r="H33" s="370">
        <f t="shared" si="2"/>
        <v>1.581042274160162E-4</v>
      </c>
      <c r="I33" s="370">
        <f t="shared" si="2"/>
        <v>1.4583060674512897E-4</v>
      </c>
      <c r="J33" s="370">
        <f t="shared" si="2"/>
        <v>1.2505780456644776E-4</v>
      </c>
      <c r="K33" s="370">
        <f t="shared" si="2"/>
        <v>1.0431457987171838E-4</v>
      </c>
      <c r="L33" s="370">
        <f>L11/$N$11</f>
        <v>4.2250535705307509E-4</v>
      </c>
      <c r="M33" s="254"/>
      <c r="N33" s="371"/>
    </row>
    <row r="34" spans="2:14" x14ac:dyDescent="0.3">
      <c r="B34" s="362" t="s">
        <v>2678</v>
      </c>
      <c r="C34" s="370">
        <f t="shared" ref="C34:L34" si="3">C12/$N$12</f>
        <v>0.86938742984199802</v>
      </c>
      <c r="D34" s="370">
        <f t="shared" si="3"/>
        <v>0.12815648625073767</v>
      </c>
      <c r="E34" s="370">
        <f t="shared" si="3"/>
        <v>2.4560839072642216E-3</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3">
      <c r="B35" s="362" t="s">
        <v>2679</v>
      </c>
      <c r="C35" s="370">
        <f t="shared" ref="C35:L35" si="4">C13/$N$13</f>
        <v>0.48656133787974876</v>
      </c>
      <c r="D35" s="370">
        <f t="shared" si="4"/>
        <v>0.23989570665905069</v>
      </c>
      <c r="E35" s="370">
        <f t="shared" si="4"/>
        <v>0.12742366639580091</v>
      </c>
      <c r="F35" s="370">
        <f t="shared" si="4"/>
        <v>3.2651287926129424E-2</v>
      </c>
      <c r="G35" s="370">
        <f t="shared" si="4"/>
        <v>2.4737491526868525E-2</v>
      </c>
      <c r="H35" s="370">
        <f t="shared" si="4"/>
        <v>1.16851602976387E-2</v>
      </c>
      <c r="I35" s="370">
        <f t="shared" si="4"/>
        <v>1.0237588050834728E-2</v>
      </c>
      <c r="J35" s="370">
        <f t="shared" si="4"/>
        <v>9.3510209754008675E-3</v>
      </c>
      <c r="K35" s="370">
        <f t="shared" si="4"/>
        <v>9.1419658743345199E-3</v>
      </c>
      <c r="L35" s="370">
        <f t="shared" si="4"/>
        <v>4.8314774414193046E-2</v>
      </c>
      <c r="M35" s="254"/>
      <c r="N35" s="371"/>
    </row>
    <row r="36" spans="2:14" x14ac:dyDescent="0.3">
      <c r="B36" s="362" t="s">
        <v>2680</v>
      </c>
      <c r="C36" s="370">
        <f t="shared" ref="C36:L36" si="5">C14/$N$14</f>
        <v>0.75476894834544817</v>
      </c>
      <c r="D36" s="370">
        <f t="shared" si="5"/>
        <v>0.2129738456748638</v>
      </c>
      <c r="E36" s="370">
        <f t="shared" si="5"/>
        <v>2.845772862114997E-2</v>
      </c>
      <c r="F36" s="370">
        <f t="shared" si="5"/>
        <v>1.7738198460926851E-3</v>
      </c>
      <c r="G36" s="370">
        <f t="shared" si="5"/>
        <v>9.5321567344000882E-4</v>
      </c>
      <c r="H36" s="370">
        <f t="shared" si="5"/>
        <v>4.7660783672000441E-4</v>
      </c>
      <c r="I36" s="370">
        <f t="shared" si="5"/>
        <v>4.7660783672000441E-4</v>
      </c>
      <c r="J36" s="370">
        <f t="shared" si="5"/>
        <v>1.1922616556541515E-4</v>
      </c>
      <c r="K36" s="370">
        <f t="shared" si="5"/>
        <v>0</v>
      </c>
      <c r="L36" s="370">
        <f t="shared" si="5"/>
        <v>0</v>
      </c>
      <c r="M36" s="254"/>
      <c r="N36" s="371"/>
    </row>
    <row r="37" spans="2:14" x14ac:dyDescent="0.3">
      <c r="B37" s="362" t="s">
        <v>2681</v>
      </c>
      <c r="C37" s="370">
        <f t="shared" ref="C37:L37" si="6">C15/$N$15</f>
        <v>0.42420816877365553</v>
      </c>
      <c r="D37" s="370">
        <f t="shared" si="6"/>
        <v>0.23223021271894409</v>
      </c>
      <c r="E37" s="370">
        <f t="shared" si="6"/>
        <v>0.1682342771061123</v>
      </c>
      <c r="F37" s="370">
        <f t="shared" si="6"/>
        <v>5.8842952121876381E-2</v>
      </c>
      <c r="G37" s="370">
        <f t="shared" si="6"/>
        <v>5.8258386117933839E-2</v>
      </c>
      <c r="H37" s="370">
        <f t="shared" si="6"/>
        <v>2.8902105754213502E-2</v>
      </c>
      <c r="I37" s="370">
        <f t="shared" si="6"/>
        <v>2.0044856719644628E-2</v>
      </c>
      <c r="J37" s="370">
        <f t="shared" si="6"/>
        <v>2.944010325761459E-3</v>
      </c>
      <c r="K37" s="370">
        <f t="shared" si="6"/>
        <v>2.944010325761459E-3</v>
      </c>
      <c r="L37" s="370">
        <f t="shared" si="6"/>
        <v>3.3910200360966142E-3</v>
      </c>
      <c r="M37" s="254"/>
      <c r="N37" s="371"/>
    </row>
    <row r="38" spans="2:14" ht="28.8" x14ac:dyDescent="0.3">
      <c r="B38" s="362" t="s">
        <v>2686</v>
      </c>
      <c r="C38" s="370">
        <f t="shared" ref="C38:L38" si="7">C16/$N$16</f>
        <v>0.58452104401984506</v>
      </c>
      <c r="D38" s="370">
        <f t="shared" si="7"/>
        <v>0.35880509592061022</v>
      </c>
      <c r="E38" s="370">
        <f t="shared" si="7"/>
        <v>5.6673860059544709E-2</v>
      </c>
      <c r="F38" s="370">
        <f t="shared" si="7"/>
        <v>0</v>
      </c>
      <c r="G38" s="370">
        <f t="shared" si="7"/>
        <v>0</v>
      </c>
      <c r="H38" s="370">
        <f t="shared" si="7"/>
        <v>0</v>
      </c>
      <c r="I38" s="370">
        <f t="shared" si="7"/>
        <v>0</v>
      </c>
      <c r="J38" s="370">
        <f t="shared" si="7"/>
        <v>0</v>
      </c>
      <c r="K38" s="370">
        <f t="shared" si="7"/>
        <v>0</v>
      </c>
      <c r="L38" s="370">
        <f t="shared" si="7"/>
        <v>0</v>
      </c>
      <c r="M38" s="254"/>
      <c r="N38" s="371"/>
    </row>
    <row r="39" spans="2:14" x14ac:dyDescent="0.3">
      <c r="B39" s="362" t="s">
        <v>2682</v>
      </c>
      <c r="C39" s="370">
        <f>C17/$N$17</f>
        <v>0.39199605880791821</v>
      </c>
      <c r="D39" s="370">
        <f>D17/$N$17</f>
        <v>0.32846025661395728</v>
      </c>
      <c r="E39" s="370">
        <f>E17/$N$17</f>
        <v>0.26342020700857904</v>
      </c>
      <c r="F39" s="370">
        <f>F17/$N$16</f>
        <v>0.18035597303989492</v>
      </c>
      <c r="G39" s="370">
        <f t="shared" ref="G39:L39" si="8">G17/$N$17</f>
        <v>4.7441042134880256E-4</v>
      </c>
      <c r="H39" s="370">
        <f t="shared" si="8"/>
        <v>2.3720521067440128E-4</v>
      </c>
      <c r="I39" s="370">
        <f t="shared" si="8"/>
        <v>2.3720521067440128E-4</v>
      </c>
      <c r="J39" s="370">
        <f t="shared" si="8"/>
        <v>2.3720521067440128E-4</v>
      </c>
      <c r="K39" s="370">
        <f t="shared" si="8"/>
        <v>8.0079789072155926E-5</v>
      </c>
      <c r="L39" s="370">
        <f t="shared" si="8"/>
        <v>0</v>
      </c>
      <c r="M39" s="254"/>
      <c r="N39" s="371"/>
    </row>
    <row r="40" spans="2:14" x14ac:dyDescent="0.3">
      <c r="B40" s="362" t="s">
        <v>2700</v>
      </c>
      <c r="C40" s="370">
        <f>C18/$N$18</f>
        <v>0.98514597630574596</v>
      </c>
      <c r="D40" s="370">
        <f>D18/$N$18</f>
        <v>1.4854023694254119E-2</v>
      </c>
      <c r="E40" s="370">
        <f>E18/$N$18</f>
        <v>0</v>
      </c>
      <c r="F40" s="370">
        <f>F18/$N$16</f>
        <v>0</v>
      </c>
      <c r="G40" s="370">
        <f t="shared" ref="G40:L40" si="9">G18/$N$18</f>
        <v>0</v>
      </c>
      <c r="H40" s="370">
        <f t="shared" si="9"/>
        <v>0</v>
      </c>
      <c r="I40" s="370">
        <f t="shared" si="9"/>
        <v>0</v>
      </c>
      <c r="J40" s="370">
        <f t="shared" si="9"/>
        <v>0</v>
      </c>
      <c r="K40" s="370">
        <f t="shared" si="9"/>
        <v>0</v>
      </c>
      <c r="L40" s="370">
        <f t="shared" si="9"/>
        <v>0</v>
      </c>
      <c r="M40" s="254"/>
      <c r="N40" s="371"/>
    </row>
    <row r="41" spans="2:14" ht="28.8" x14ac:dyDescent="0.3">
      <c r="B41" s="362" t="s">
        <v>2701</v>
      </c>
      <c r="C41" s="370">
        <f t="shared" ref="C41:L41" si="10">C19/$N$19</f>
        <v>0.42979875914887605</v>
      </c>
      <c r="D41" s="370">
        <f t="shared" si="10"/>
        <v>0.29371973705502108</v>
      </c>
      <c r="E41" s="370">
        <f t="shared" si="10"/>
        <v>0.16334799138573955</v>
      </c>
      <c r="F41" s="370">
        <f t="shared" si="10"/>
        <v>3.9767969816925028E-2</v>
      </c>
      <c r="G41" s="370">
        <f t="shared" si="10"/>
        <v>2.3608891949154834E-2</v>
      </c>
      <c r="H41" s="370">
        <f t="shared" si="10"/>
        <v>7.8542232161234442E-3</v>
      </c>
      <c r="I41" s="370">
        <f t="shared" si="10"/>
        <v>6.6099735240552756E-3</v>
      </c>
      <c r="J41" s="370">
        <f t="shared" si="10"/>
        <v>6.0182449109388216E-3</v>
      </c>
      <c r="K41" s="370">
        <f t="shared" si="10"/>
        <v>5.7324369596833029E-3</v>
      </c>
      <c r="L41" s="370">
        <f t="shared" si="10"/>
        <v>2.3541772033482712E-2</v>
      </c>
      <c r="M41" s="254"/>
      <c r="N41" s="371"/>
    </row>
    <row r="42" spans="2:14" x14ac:dyDescent="0.3">
      <c r="B42" s="362" t="s">
        <v>137</v>
      </c>
      <c r="C42" s="370">
        <f t="shared" ref="C42:L42" si="11">C20/$N$20</f>
        <v>1</v>
      </c>
      <c r="D42" s="370">
        <f t="shared" si="11"/>
        <v>0</v>
      </c>
      <c r="E42" s="370">
        <f t="shared" si="11"/>
        <v>0</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3">
      <c r="C43" s="370"/>
      <c r="D43" s="372"/>
      <c r="E43" s="372"/>
      <c r="F43" s="372"/>
      <c r="G43" s="372"/>
      <c r="H43" s="372"/>
      <c r="I43" s="372"/>
      <c r="J43" s="372"/>
      <c r="K43" s="372"/>
      <c r="L43" s="372"/>
      <c r="M43" s="254"/>
      <c r="N43" s="254"/>
    </row>
    <row r="44" spans="2:14" x14ac:dyDescent="0.3">
      <c r="B44" s="367" t="s">
        <v>139</v>
      </c>
      <c r="C44" s="373">
        <f t="shared" ref="C44:L44" si="12">C22/$N$22</f>
        <v>0.49952992344161734</v>
      </c>
      <c r="D44" s="373">
        <f t="shared" si="12"/>
        <v>0.24139371353569261</v>
      </c>
      <c r="E44" s="373">
        <f t="shared" si="12"/>
        <v>0.12340063260996355</v>
      </c>
      <c r="F44" s="373">
        <f t="shared" si="12"/>
        <v>3.1040802181749583E-2</v>
      </c>
      <c r="G44" s="373">
        <f t="shared" si="12"/>
        <v>2.3188023484554666E-2</v>
      </c>
      <c r="H44" s="373">
        <f t="shared" si="12"/>
        <v>1.0815948371750428E-2</v>
      </c>
      <c r="I44" s="373">
        <f t="shared" si="12"/>
        <v>9.4603924541091962E-3</v>
      </c>
      <c r="J44" s="373">
        <f t="shared" si="12"/>
        <v>8.6124375889466004E-3</v>
      </c>
      <c r="K44" s="373">
        <f t="shared" si="12"/>
        <v>8.4094848608764605E-3</v>
      </c>
      <c r="L44" s="373">
        <f t="shared" si="12"/>
        <v>4.414864147073972E-2</v>
      </c>
      <c r="M44" s="254"/>
      <c r="N44" s="374"/>
    </row>
    <row r="45" spans="2:14" x14ac:dyDescent="0.3">
      <c r="M45" s="254"/>
      <c r="N45" s="254"/>
    </row>
    <row r="46" spans="2:14" x14ac:dyDescent="0.3">
      <c r="M46" s="254"/>
      <c r="N46" s="254"/>
    </row>
    <row r="47" spans="2:14" x14ac:dyDescent="0.3">
      <c r="M47" s="254"/>
      <c r="N47" s="254"/>
    </row>
    <row r="49" spans="1:16" ht="15.6" x14ac:dyDescent="0.3">
      <c r="B49" s="336" t="s">
        <v>2704</v>
      </c>
    </row>
    <row r="50" spans="1:16" ht="3.75" customHeight="1" x14ac:dyDescent="0.3">
      <c r="B50" s="336"/>
    </row>
    <row r="51" spans="1:16" x14ac:dyDescent="0.3">
      <c r="B51" s="369" t="s">
        <v>2705</v>
      </c>
      <c r="C51" s="356"/>
      <c r="D51" s="356"/>
      <c r="E51" s="358"/>
      <c r="F51" s="358"/>
      <c r="G51" s="358"/>
      <c r="H51" s="358"/>
      <c r="I51" s="358"/>
      <c r="J51" s="358"/>
      <c r="K51" s="358"/>
      <c r="L51" s="358"/>
      <c r="M51" s="358"/>
      <c r="N51" s="358"/>
    </row>
    <row r="52" spans="1:16" x14ac:dyDescent="0.3">
      <c r="B52" s="276"/>
      <c r="C52" s="464" t="s">
        <v>2689</v>
      </c>
      <c r="D52" s="464"/>
      <c r="E52" s="464"/>
      <c r="F52" s="464"/>
      <c r="G52" s="464"/>
      <c r="H52" s="464"/>
      <c r="I52" s="464"/>
      <c r="J52" s="464"/>
      <c r="K52" s="464"/>
      <c r="L52" s="464"/>
      <c r="N52" s="276"/>
    </row>
    <row r="53" spans="1:16" x14ac:dyDescent="0.3">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3">
      <c r="C54" s="371"/>
      <c r="D54" s="371"/>
      <c r="E54" s="371"/>
      <c r="F54" s="371"/>
      <c r="G54" s="371"/>
      <c r="H54" s="371"/>
      <c r="I54" s="371"/>
      <c r="J54" s="371"/>
      <c r="K54" s="371"/>
      <c r="L54" s="371"/>
      <c r="M54" s="254"/>
      <c r="N54" s="254"/>
      <c r="O54" s="254"/>
      <c r="P54" s="267"/>
    </row>
    <row r="55" spans="1:16" x14ac:dyDescent="0.3">
      <c r="A55" s="267" t="s">
        <v>2873</v>
      </c>
      <c r="B55" s="362" t="s">
        <v>2677</v>
      </c>
      <c r="C55" s="366">
        <v>539.97427398999901</v>
      </c>
      <c r="D55" s="366">
        <v>1292.5360854499925</v>
      </c>
      <c r="E55" s="366">
        <v>276.0577248900002</v>
      </c>
      <c r="F55" s="366">
        <v>26.318808430000001</v>
      </c>
      <c r="G55" s="366">
        <v>13.618842980000004</v>
      </c>
      <c r="H55" s="366">
        <v>0.63487376000000006</v>
      </c>
      <c r="I55" s="366">
        <v>0.57061515000000007</v>
      </c>
      <c r="J55" s="366">
        <v>1.15135689</v>
      </c>
      <c r="K55" s="366">
        <v>0.19369241000000001</v>
      </c>
      <c r="L55" s="366">
        <v>5.3951999999999991</v>
      </c>
      <c r="M55" s="254"/>
      <c r="N55" s="375">
        <v>0.28482707315901001</v>
      </c>
      <c r="O55" s="254"/>
      <c r="P55" s="364">
        <f t="shared" ref="P55:P64" si="13">C55+D55+E55+F55+G55+H55+I55+J55+K55+L55</f>
        <v>2156.4514739499919</v>
      </c>
    </row>
    <row r="56" spans="1:16" x14ac:dyDescent="0.3">
      <c r="A56" s="267" t="s">
        <v>2874</v>
      </c>
      <c r="B56" s="362" t="s">
        <v>2678</v>
      </c>
      <c r="C56" s="366">
        <v>37.480711600000021</v>
      </c>
      <c r="D56" s="366">
        <v>44.382991439999977</v>
      </c>
      <c r="E56" s="366">
        <v>1.8366469699999999</v>
      </c>
      <c r="F56" s="366">
        <v>0</v>
      </c>
      <c r="G56" s="366">
        <v>0</v>
      </c>
      <c r="H56" s="366">
        <v>0</v>
      </c>
      <c r="I56" s="366">
        <v>0</v>
      </c>
      <c r="J56" s="366">
        <v>0</v>
      </c>
      <c r="K56" s="366">
        <v>0</v>
      </c>
      <c r="L56" s="366">
        <v>0</v>
      </c>
      <c r="M56" s="254"/>
      <c r="N56" s="375">
        <v>0.21544978783163449</v>
      </c>
      <c r="O56" s="254"/>
      <c r="P56" s="364">
        <f t="shared" si="13"/>
        <v>83.700350009999994</v>
      </c>
    </row>
    <row r="57" spans="1:16" x14ac:dyDescent="0.3">
      <c r="A57" s="267" t="s">
        <v>2875</v>
      </c>
      <c r="B57" s="362" t="s">
        <v>2679</v>
      </c>
      <c r="C57" s="366">
        <v>14271.89519771005</v>
      </c>
      <c r="D57" s="366">
        <v>11474.867114899971</v>
      </c>
      <c r="E57" s="366">
        <v>16849.374617190002</v>
      </c>
      <c r="F57" s="366">
        <v>3482.4952310099984</v>
      </c>
      <c r="G57" s="366">
        <v>1919.9685321699997</v>
      </c>
      <c r="H57" s="366">
        <v>890.45973943000035</v>
      </c>
      <c r="I57" s="366">
        <v>803.71942259000025</v>
      </c>
      <c r="J57" s="366">
        <v>382.71661923000016</v>
      </c>
      <c r="K57" s="366">
        <v>337.54022853000004</v>
      </c>
      <c r="L57" s="366">
        <v>10413.706429969998</v>
      </c>
      <c r="M57" s="254"/>
      <c r="N57" s="375">
        <v>0.5323114534268194</v>
      </c>
      <c r="O57" s="254"/>
      <c r="P57" s="364">
        <f t="shared" si="13"/>
        <v>60826.743132730022</v>
      </c>
    </row>
    <row r="58" spans="1:16" x14ac:dyDescent="0.3">
      <c r="A58" s="267" t="s">
        <v>2876</v>
      </c>
      <c r="B58" s="362" t="s">
        <v>2680</v>
      </c>
      <c r="C58" s="366">
        <v>672.23177994999958</v>
      </c>
      <c r="D58" s="366">
        <v>879.57275785000081</v>
      </c>
      <c r="E58" s="366">
        <v>257.03099955000005</v>
      </c>
      <c r="F58" s="366">
        <v>11.51043557</v>
      </c>
      <c r="G58" s="366">
        <v>0</v>
      </c>
      <c r="H58" s="366">
        <v>0</v>
      </c>
      <c r="I58" s="366">
        <v>0</v>
      </c>
      <c r="J58" s="366">
        <v>8.2707009800000009</v>
      </c>
      <c r="K58" s="366">
        <v>0</v>
      </c>
      <c r="L58" s="366">
        <v>0</v>
      </c>
      <c r="M58" s="254"/>
      <c r="N58" s="375">
        <v>0.27545091018566276</v>
      </c>
      <c r="O58" s="254"/>
      <c r="P58" s="364">
        <f t="shared" si="13"/>
        <v>1828.6166739000003</v>
      </c>
    </row>
    <row r="59" spans="1:16" x14ac:dyDescent="0.3">
      <c r="A59" s="267" t="s">
        <v>2877</v>
      </c>
      <c r="B59" s="362" t="s">
        <v>2681</v>
      </c>
      <c r="C59" s="366">
        <v>13.159153580000003</v>
      </c>
      <c r="D59" s="366">
        <v>8.3671679499999989</v>
      </c>
      <c r="E59" s="366">
        <v>16.298193779999998</v>
      </c>
      <c r="F59" s="366">
        <v>2.7181953399999998</v>
      </c>
      <c r="G59" s="366">
        <v>0</v>
      </c>
      <c r="H59" s="366">
        <v>0.38638596000000008</v>
      </c>
      <c r="I59" s="366">
        <v>38.99</v>
      </c>
      <c r="J59" s="366">
        <v>0</v>
      </c>
      <c r="K59" s="366">
        <v>0</v>
      </c>
      <c r="L59" s="366">
        <v>5.3071424400000007</v>
      </c>
      <c r="M59" s="254"/>
      <c r="N59" s="375">
        <v>0.61958055249586197</v>
      </c>
      <c r="O59" s="254"/>
      <c r="P59" s="364">
        <f t="shared" si="13"/>
        <v>85.226239050000004</v>
      </c>
    </row>
    <row r="60" spans="1:16" ht="28.8" x14ac:dyDescent="0.3">
      <c r="A60" s="267" t="s">
        <v>2878</v>
      </c>
      <c r="B60" s="362" t="s">
        <v>2686</v>
      </c>
      <c r="C60" s="366">
        <v>5.4130824899999999</v>
      </c>
      <c r="D60" s="366">
        <v>0.15744379999999999</v>
      </c>
      <c r="E60" s="366">
        <v>18.702066110000001</v>
      </c>
      <c r="F60" s="366">
        <v>0</v>
      </c>
      <c r="G60" s="366">
        <v>0</v>
      </c>
      <c r="H60" s="366">
        <v>0</v>
      </c>
      <c r="I60" s="366">
        <v>0</v>
      </c>
      <c r="J60" s="366">
        <v>0</v>
      </c>
      <c r="K60" s="366">
        <v>0</v>
      </c>
      <c r="L60" s="366">
        <v>0</v>
      </c>
      <c r="M60" s="254"/>
      <c r="N60" s="375">
        <v>0.34550021538799625</v>
      </c>
      <c r="O60" s="254"/>
      <c r="P60" s="364">
        <f t="shared" si="13"/>
        <v>24.272592400000001</v>
      </c>
    </row>
    <row r="61" spans="1:16" x14ac:dyDescent="0.3">
      <c r="A61" s="267" t="s">
        <v>2879</v>
      </c>
      <c r="B61" s="362" t="s">
        <v>2682</v>
      </c>
      <c r="C61" s="366">
        <v>11.85511114</v>
      </c>
      <c r="D61" s="366">
        <v>28.275737589999995</v>
      </c>
      <c r="E61" s="366">
        <v>63.358861279999999</v>
      </c>
      <c r="F61" s="366">
        <v>189.80756027999999</v>
      </c>
      <c r="G61" s="366">
        <v>0</v>
      </c>
      <c r="H61" s="366">
        <v>0</v>
      </c>
      <c r="I61" s="366">
        <v>0</v>
      </c>
      <c r="J61" s="366">
        <v>0</v>
      </c>
      <c r="K61" s="366">
        <v>1.3515478799999998</v>
      </c>
      <c r="L61" s="366">
        <v>0</v>
      </c>
      <c r="M61" s="254"/>
      <c r="N61" s="375">
        <v>0.54890419130548973</v>
      </c>
      <c r="O61" s="254"/>
      <c r="P61" s="364">
        <f t="shared" si="13"/>
        <v>294.64881816999997</v>
      </c>
    </row>
    <row r="62" spans="1:16" x14ac:dyDescent="0.3">
      <c r="A62" s="267" t="s">
        <v>2880</v>
      </c>
      <c r="B62" s="362" t="s">
        <v>2700</v>
      </c>
      <c r="C62" s="366">
        <v>3.6780782499999995</v>
      </c>
      <c r="D62" s="366">
        <v>0.26314404000000002</v>
      </c>
      <c r="E62" s="366">
        <v>0</v>
      </c>
      <c r="F62" s="366">
        <v>0</v>
      </c>
      <c r="G62" s="366">
        <v>0</v>
      </c>
      <c r="H62" s="366">
        <v>0</v>
      </c>
      <c r="I62" s="366">
        <v>0</v>
      </c>
      <c r="J62" s="366">
        <v>0</v>
      </c>
      <c r="K62" s="366">
        <v>0</v>
      </c>
      <c r="L62" s="366">
        <v>0</v>
      </c>
      <c r="M62" s="254"/>
      <c r="N62" s="375">
        <v>5.3574692171129652E-2</v>
      </c>
      <c r="O62" s="254"/>
      <c r="P62" s="364">
        <f t="shared" si="13"/>
        <v>3.9412222899999998</v>
      </c>
    </row>
    <row r="63" spans="1:16" ht="28.8" x14ac:dyDescent="0.3">
      <c r="A63" s="267" t="s">
        <v>2881</v>
      </c>
      <c r="B63" s="362" t="s">
        <v>2701</v>
      </c>
      <c r="C63" s="366">
        <v>314.58328552</v>
      </c>
      <c r="D63" s="366">
        <v>511.9911619400001</v>
      </c>
      <c r="E63" s="366">
        <v>829.61599308999996</v>
      </c>
      <c r="F63" s="366">
        <v>382.08886767000001</v>
      </c>
      <c r="G63" s="366">
        <v>140.73819889000001</v>
      </c>
      <c r="H63" s="366">
        <v>168.66233588</v>
      </c>
      <c r="I63" s="366">
        <v>42.097822980000004</v>
      </c>
      <c r="J63" s="366">
        <v>25.925734680000001</v>
      </c>
      <c r="K63" s="366">
        <v>32.45344815</v>
      </c>
      <c r="L63" s="366">
        <v>310.89862420000014</v>
      </c>
      <c r="M63" s="254"/>
      <c r="N63" s="375">
        <v>0.5778128316104717</v>
      </c>
      <c r="O63" s="254"/>
      <c r="P63" s="364">
        <f t="shared" si="13"/>
        <v>2759.0554729999999</v>
      </c>
    </row>
    <row r="64" spans="1:16" x14ac:dyDescent="0.3">
      <c r="A64" s="267" t="s">
        <v>2882</v>
      </c>
      <c r="B64" s="362" t="s">
        <v>137</v>
      </c>
      <c r="C64" s="366">
        <v>0.62185115000000002</v>
      </c>
      <c r="D64" s="366">
        <v>0</v>
      </c>
      <c r="E64" s="366">
        <v>0</v>
      </c>
      <c r="F64" s="366">
        <v>0</v>
      </c>
      <c r="G64" s="366">
        <v>0</v>
      </c>
      <c r="H64" s="366">
        <v>0</v>
      </c>
      <c r="I64" s="366">
        <v>0</v>
      </c>
      <c r="J64" s="366">
        <v>0</v>
      </c>
      <c r="K64" s="366">
        <v>0</v>
      </c>
      <c r="L64" s="366">
        <v>0</v>
      </c>
      <c r="M64" s="254"/>
      <c r="N64" s="375">
        <v>0</v>
      </c>
      <c r="O64" s="254"/>
      <c r="P64" s="364">
        <f t="shared" si="13"/>
        <v>0.62185115000000002</v>
      </c>
    </row>
    <row r="65" spans="1:16" x14ac:dyDescent="0.3">
      <c r="C65" s="366"/>
      <c r="D65" s="366"/>
      <c r="E65" s="366"/>
      <c r="F65" s="366"/>
      <c r="G65" s="366"/>
      <c r="H65" s="366"/>
      <c r="I65" s="366"/>
      <c r="J65" s="366"/>
      <c r="K65" s="366"/>
      <c r="L65" s="366"/>
      <c r="M65" s="254"/>
      <c r="N65" s="254"/>
      <c r="O65" s="254"/>
      <c r="P65" s="267"/>
    </row>
    <row r="66" spans="1:16" x14ac:dyDescent="0.3">
      <c r="A66" s="267" t="s">
        <v>2949</v>
      </c>
      <c r="B66" s="367" t="s">
        <v>139</v>
      </c>
      <c r="C66" s="368">
        <f t="shared" ref="C66:L66" si="14">SUM(C55:C65)</f>
        <v>15870.892525380048</v>
      </c>
      <c r="D66" s="368">
        <f t="shared" si="14"/>
        <v>14240.413604959967</v>
      </c>
      <c r="E66" s="368">
        <f t="shared" si="14"/>
        <v>18312.27510286</v>
      </c>
      <c r="F66" s="368">
        <f t="shared" si="14"/>
        <v>4094.9390982999985</v>
      </c>
      <c r="G66" s="368">
        <f t="shared" si="14"/>
        <v>2074.3255740399995</v>
      </c>
      <c r="H66" s="368">
        <f t="shared" si="14"/>
        <v>1060.1433350300003</v>
      </c>
      <c r="I66" s="368">
        <f t="shared" si="14"/>
        <v>885.37786072000029</v>
      </c>
      <c r="J66" s="368">
        <f t="shared" si="14"/>
        <v>418.06441178000017</v>
      </c>
      <c r="K66" s="368">
        <f t="shared" si="14"/>
        <v>371.53891697</v>
      </c>
      <c r="L66" s="368">
        <f t="shared" si="14"/>
        <v>10735.30739661</v>
      </c>
      <c r="M66" s="254"/>
      <c r="N66" s="376">
        <v>0.51910618716328438</v>
      </c>
      <c r="O66" s="254"/>
      <c r="P66" s="364">
        <f>C66+D66+E66+F66+G66+H66+I66+J66+K66+L66</f>
        <v>68063.27782665001</v>
      </c>
    </row>
    <row r="67" spans="1:16" x14ac:dyDescent="0.3">
      <c r="C67" s="254"/>
      <c r="D67" s="254"/>
      <c r="E67" s="254"/>
      <c r="F67" s="254"/>
      <c r="G67" s="254"/>
      <c r="H67" s="254"/>
      <c r="I67" s="254"/>
      <c r="J67" s="254"/>
      <c r="K67" s="254"/>
      <c r="L67" s="254"/>
      <c r="M67" s="254"/>
      <c r="N67" s="254"/>
      <c r="O67" s="254"/>
      <c r="P67" s="267"/>
    </row>
    <row r="71" spans="1:16" ht="15.6" x14ac:dyDescent="0.3">
      <c r="B71" s="336" t="s">
        <v>2707</v>
      </c>
    </row>
    <row r="72" spans="1:16" ht="3.75" customHeight="1" x14ac:dyDescent="0.3">
      <c r="B72" s="336"/>
    </row>
    <row r="73" spans="1:16" x14ac:dyDescent="0.3">
      <c r="B73" s="369" t="s">
        <v>2708</v>
      </c>
      <c r="C73" s="377"/>
      <c r="D73" s="377"/>
      <c r="E73" s="378"/>
      <c r="F73" s="378"/>
      <c r="G73" s="378"/>
      <c r="H73" s="378"/>
      <c r="I73" s="378"/>
      <c r="J73" s="378"/>
      <c r="K73" s="378"/>
      <c r="L73" s="378"/>
      <c r="M73" s="254"/>
      <c r="N73" s="378"/>
    </row>
    <row r="74" spans="1:16" x14ac:dyDescent="0.3">
      <c r="B74" s="289"/>
      <c r="C74" s="465" t="s">
        <v>2689</v>
      </c>
      <c r="D74" s="465"/>
      <c r="E74" s="465"/>
      <c r="F74" s="465"/>
      <c r="G74" s="465"/>
      <c r="H74" s="465"/>
      <c r="I74" s="465"/>
      <c r="J74" s="465"/>
      <c r="K74" s="465"/>
      <c r="L74" s="465"/>
      <c r="M74" s="254"/>
      <c r="N74" s="289"/>
    </row>
    <row r="75" spans="1:16" x14ac:dyDescent="0.3">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3">
      <c r="B76" s="254"/>
      <c r="C76" s="371"/>
      <c r="D76" s="371"/>
      <c r="E76" s="371"/>
      <c r="F76" s="371"/>
      <c r="G76" s="371"/>
      <c r="H76" s="371"/>
      <c r="I76" s="371"/>
      <c r="J76" s="371"/>
      <c r="K76" s="371"/>
      <c r="L76" s="371"/>
      <c r="M76" s="254"/>
      <c r="N76" s="254"/>
    </row>
    <row r="77" spans="1:16" x14ac:dyDescent="0.3">
      <c r="B77" s="380" t="s">
        <v>2677</v>
      </c>
      <c r="C77" s="370">
        <f t="shared" ref="C77:L86" si="15">C55/$P55</f>
        <v>0.25039945508299483</v>
      </c>
      <c r="D77" s="370">
        <f t="shared" si="15"/>
        <v>0.59938102065540211</v>
      </c>
      <c r="E77" s="370">
        <f t="shared" si="15"/>
        <v>0.12801480961885164</v>
      </c>
      <c r="F77" s="370">
        <f t="shared" si="15"/>
        <v>1.2204683828007315E-2</v>
      </c>
      <c r="G77" s="370">
        <f t="shared" si="15"/>
        <v>6.3153950573505112E-3</v>
      </c>
      <c r="H77" s="370">
        <f t="shared" si="15"/>
        <v>2.9440669900032392E-4</v>
      </c>
      <c r="I77" s="370">
        <f t="shared" si="15"/>
        <v>2.6460838877806931E-4</v>
      </c>
      <c r="J77" s="370">
        <f t="shared" si="15"/>
        <v>5.3391272834489014E-4</v>
      </c>
      <c r="K77" s="370">
        <f t="shared" si="15"/>
        <v>8.9819971531848042E-5</v>
      </c>
      <c r="L77" s="370">
        <f t="shared" si="15"/>
        <v>2.5018879697383417E-3</v>
      </c>
      <c r="M77" s="254"/>
      <c r="N77" s="375">
        <f t="shared" ref="N77:N86" si="16">N55</f>
        <v>0.28482707315901001</v>
      </c>
    </row>
    <row r="78" spans="1:16" x14ac:dyDescent="0.3">
      <c r="B78" s="380" t="s">
        <v>2678</v>
      </c>
      <c r="C78" s="370">
        <f t="shared" si="15"/>
        <v>0.44779635444203114</v>
      </c>
      <c r="D78" s="370">
        <f t="shared" si="15"/>
        <v>0.53026052381737199</v>
      </c>
      <c r="E78" s="370">
        <f t="shared" si="15"/>
        <v>2.1943121740596889E-2</v>
      </c>
      <c r="F78" s="370">
        <f t="shared" si="15"/>
        <v>0</v>
      </c>
      <c r="G78" s="370">
        <f t="shared" si="15"/>
        <v>0</v>
      </c>
      <c r="H78" s="370">
        <f t="shared" si="15"/>
        <v>0</v>
      </c>
      <c r="I78" s="370">
        <f t="shared" si="15"/>
        <v>0</v>
      </c>
      <c r="J78" s="370">
        <f t="shared" si="15"/>
        <v>0</v>
      </c>
      <c r="K78" s="370">
        <f t="shared" si="15"/>
        <v>0</v>
      </c>
      <c r="L78" s="370">
        <f t="shared" si="15"/>
        <v>0</v>
      </c>
      <c r="M78" s="254"/>
      <c r="N78" s="375">
        <f t="shared" si="16"/>
        <v>0.21544978783163449</v>
      </c>
    </row>
    <row r="79" spans="1:16" x14ac:dyDescent="0.3">
      <c r="B79" s="380" t="s">
        <v>2679</v>
      </c>
      <c r="C79" s="370">
        <f t="shared" si="15"/>
        <v>0.23463191456046481</v>
      </c>
      <c r="D79" s="370">
        <f t="shared" si="15"/>
        <v>0.18864838924320945</v>
      </c>
      <c r="E79" s="370">
        <f t="shared" si="15"/>
        <v>0.27700602973963256</v>
      </c>
      <c r="F79" s="370">
        <f t="shared" si="15"/>
        <v>5.7252699251229784E-2</v>
      </c>
      <c r="G79" s="370">
        <f t="shared" si="15"/>
        <v>3.1564546008659988E-2</v>
      </c>
      <c r="H79" s="370">
        <f t="shared" si="15"/>
        <v>1.4639280250249933E-2</v>
      </c>
      <c r="I79" s="370">
        <f t="shared" si="15"/>
        <v>1.3213257544238466E-2</v>
      </c>
      <c r="J79" s="370">
        <f t="shared" si="15"/>
        <v>6.2919137129350215E-3</v>
      </c>
      <c r="K79" s="370">
        <f t="shared" si="15"/>
        <v>5.5492076535061819E-3</v>
      </c>
      <c r="L79" s="370">
        <f t="shared" si="15"/>
        <v>0.17120276203587378</v>
      </c>
      <c r="M79" s="254"/>
      <c r="N79" s="375">
        <f t="shared" si="16"/>
        <v>0.5323114534268194</v>
      </c>
    </row>
    <row r="80" spans="1:16" x14ac:dyDescent="0.3">
      <c r="B80" s="380" t="s">
        <v>2680</v>
      </c>
      <c r="C80" s="370">
        <f t="shared" si="15"/>
        <v>0.36761765849826283</v>
      </c>
      <c r="D80" s="370">
        <f t="shared" si="15"/>
        <v>0.48100445019681642</v>
      </c>
      <c r="E80" s="370">
        <f t="shared" si="15"/>
        <v>0.14056034991839741</v>
      </c>
      <c r="F80" s="370">
        <f t="shared" si="15"/>
        <v>6.2946137013237475E-3</v>
      </c>
      <c r="G80" s="370">
        <f t="shared" si="15"/>
        <v>0</v>
      </c>
      <c r="H80" s="370">
        <f t="shared" si="15"/>
        <v>0</v>
      </c>
      <c r="I80" s="370">
        <f t="shared" si="15"/>
        <v>0</v>
      </c>
      <c r="J80" s="370">
        <f t="shared" si="15"/>
        <v>4.5229276851996439E-3</v>
      </c>
      <c r="K80" s="370">
        <f t="shared" si="15"/>
        <v>0</v>
      </c>
      <c r="L80" s="370">
        <f t="shared" si="15"/>
        <v>0</v>
      </c>
      <c r="M80" s="254"/>
      <c r="N80" s="375">
        <f t="shared" si="16"/>
        <v>0.27545091018566276</v>
      </c>
    </row>
    <row r="81" spans="2:14" x14ac:dyDescent="0.3">
      <c r="B81" s="380" t="s">
        <v>2681</v>
      </c>
      <c r="C81" s="370">
        <f t="shared" si="15"/>
        <v>0.15440260800760988</v>
      </c>
      <c r="D81" s="370">
        <f t="shared" si="15"/>
        <v>9.8175961338516887E-2</v>
      </c>
      <c r="E81" s="370">
        <f t="shared" si="15"/>
        <v>0.19123445973532019</v>
      </c>
      <c r="F81" s="370">
        <f t="shared" si="15"/>
        <v>3.1893878813604642E-2</v>
      </c>
      <c r="G81" s="370">
        <f t="shared" si="15"/>
        <v>0</v>
      </c>
      <c r="H81" s="370">
        <f t="shared" si="15"/>
        <v>4.5336502502863881E-3</v>
      </c>
      <c r="I81" s="370">
        <f t="shared" si="15"/>
        <v>0.45748821530333622</v>
      </c>
      <c r="J81" s="370">
        <f t="shared" si="15"/>
        <v>0</v>
      </c>
      <c r="K81" s="370">
        <f t="shared" si="15"/>
        <v>0</v>
      </c>
      <c r="L81" s="370">
        <f t="shared" si="15"/>
        <v>6.227122655132581E-2</v>
      </c>
      <c r="M81" s="254"/>
      <c r="N81" s="375">
        <f t="shared" si="16"/>
        <v>0.61958055249586197</v>
      </c>
    </row>
    <row r="82" spans="2:14" ht="28.8" x14ac:dyDescent="0.3">
      <c r="B82" s="380" t="s">
        <v>2686</v>
      </c>
      <c r="C82" s="370">
        <f t="shared" si="15"/>
        <v>0.22301212828012551</v>
      </c>
      <c r="D82" s="370">
        <f t="shared" si="15"/>
        <v>6.4864847316432502E-3</v>
      </c>
      <c r="E82" s="370">
        <f t="shared" si="15"/>
        <v>0.77050138698823123</v>
      </c>
      <c r="F82" s="370">
        <f t="shared" si="15"/>
        <v>0</v>
      </c>
      <c r="G82" s="370">
        <f t="shared" si="15"/>
        <v>0</v>
      </c>
      <c r="H82" s="370">
        <f t="shared" si="15"/>
        <v>0</v>
      </c>
      <c r="I82" s="370">
        <f t="shared" si="15"/>
        <v>0</v>
      </c>
      <c r="J82" s="370">
        <f t="shared" si="15"/>
        <v>0</v>
      </c>
      <c r="K82" s="370">
        <f t="shared" si="15"/>
        <v>0</v>
      </c>
      <c r="L82" s="370">
        <f t="shared" si="15"/>
        <v>0</v>
      </c>
      <c r="M82" s="254"/>
      <c r="N82" s="375">
        <f t="shared" si="16"/>
        <v>0.34550021538799625</v>
      </c>
    </row>
    <row r="83" spans="2:14" x14ac:dyDescent="0.3">
      <c r="B83" s="380" t="s">
        <v>2682</v>
      </c>
      <c r="C83" s="370">
        <f t="shared" si="15"/>
        <v>4.0234714714382801E-2</v>
      </c>
      <c r="D83" s="370">
        <f t="shared" si="15"/>
        <v>9.5964198212687493E-2</v>
      </c>
      <c r="E83" s="370">
        <f t="shared" si="15"/>
        <v>0.21503178486683969</v>
      </c>
      <c r="F83" s="370">
        <f t="shared" si="15"/>
        <v>0.64418232341420423</v>
      </c>
      <c r="G83" s="370">
        <f t="shared" si="15"/>
        <v>0</v>
      </c>
      <c r="H83" s="370">
        <f t="shared" si="15"/>
        <v>0</v>
      </c>
      <c r="I83" s="370">
        <f t="shared" si="15"/>
        <v>0</v>
      </c>
      <c r="J83" s="370">
        <f t="shared" si="15"/>
        <v>0</v>
      </c>
      <c r="K83" s="370">
        <f t="shared" si="15"/>
        <v>4.586978791885782E-3</v>
      </c>
      <c r="L83" s="370">
        <f t="shared" si="15"/>
        <v>0</v>
      </c>
      <c r="M83" s="254"/>
      <c r="N83" s="375">
        <f t="shared" si="16"/>
        <v>0.54890419130548973</v>
      </c>
    </row>
    <row r="84" spans="2:14" x14ac:dyDescent="0.3">
      <c r="B84" s="380" t="s">
        <v>2700</v>
      </c>
      <c r="C84" s="370">
        <f t="shared" si="15"/>
        <v>0.93323288547624639</v>
      </c>
      <c r="D84" s="370">
        <f t="shared" si="15"/>
        <v>6.6767114523753501E-2</v>
      </c>
      <c r="E84" s="370">
        <f t="shared" si="15"/>
        <v>0</v>
      </c>
      <c r="F84" s="370">
        <f t="shared" si="15"/>
        <v>0</v>
      </c>
      <c r="G84" s="370">
        <f t="shared" si="15"/>
        <v>0</v>
      </c>
      <c r="H84" s="370">
        <f t="shared" si="15"/>
        <v>0</v>
      </c>
      <c r="I84" s="370">
        <f t="shared" si="15"/>
        <v>0</v>
      </c>
      <c r="J84" s="370">
        <f t="shared" si="15"/>
        <v>0</v>
      </c>
      <c r="K84" s="370">
        <f t="shared" si="15"/>
        <v>0</v>
      </c>
      <c r="L84" s="370">
        <f t="shared" si="15"/>
        <v>0</v>
      </c>
      <c r="M84" s="254"/>
      <c r="N84" s="375">
        <f t="shared" si="16"/>
        <v>5.3574692171129652E-2</v>
      </c>
    </row>
    <row r="85" spans="2:14" ht="28.8" x14ac:dyDescent="0.3">
      <c r="B85" s="380" t="s">
        <v>2701</v>
      </c>
      <c r="C85" s="370">
        <f t="shared" si="15"/>
        <v>0.11401847066813217</v>
      </c>
      <c r="D85" s="370">
        <f t="shared" si="15"/>
        <v>0.1855675490943636</v>
      </c>
      <c r="E85" s="370">
        <f t="shared" si="15"/>
        <v>0.30068840630737109</v>
      </c>
      <c r="F85" s="370">
        <f t="shared" si="15"/>
        <v>0.13848538799205218</v>
      </c>
      <c r="G85" s="370">
        <f t="shared" si="15"/>
        <v>5.1009557534184458E-2</v>
      </c>
      <c r="H85" s="370">
        <f t="shared" si="15"/>
        <v>6.1130462047799504E-2</v>
      </c>
      <c r="I85" s="370">
        <f t="shared" si="15"/>
        <v>1.5258056023870313E-2</v>
      </c>
      <c r="J85" s="370">
        <f t="shared" si="15"/>
        <v>9.3965978334644394E-3</v>
      </c>
      <c r="K85" s="370">
        <f t="shared" si="15"/>
        <v>1.1762521075631886E-2</v>
      </c>
      <c r="L85" s="370">
        <f t="shared" si="15"/>
        <v>0.11268299142313046</v>
      </c>
      <c r="M85" s="254"/>
      <c r="N85" s="375">
        <f t="shared" si="16"/>
        <v>0.5778128316104717</v>
      </c>
    </row>
    <row r="86" spans="2:14" x14ac:dyDescent="0.3">
      <c r="B86" s="380" t="s">
        <v>137</v>
      </c>
      <c r="C86" s="370">
        <f t="shared" si="15"/>
        <v>1</v>
      </c>
      <c r="D86" s="370">
        <f t="shared" si="15"/>
        <v>0</v>
      </c>
      <c r="E86" s="370">
        <f t="shared" si="15"/>
        <v>0</v>
      </c>
      <c r="F86" s="370">
        <f t="shared" si="15"/>
        <v>0</v>
      </c>
      <c r="G86" s="370">
        <f t="shared" si="15"/>
        <v>0</v>
      </c>
      <c r="H86" s="370">
        <f t="shared" si="15"/>
        <v>0</v>
      </c>
      <c r="I86" s="370">
        <f t="shared" si="15"/>
        <v>0</v>
      </c>
      <c r="J86" s="370">
        <f t="shared" si="15"/>
        <v>0</v>
      </c>
      <c r="K86" s="370">
        <f t="shared" si="15"/>
        <v>0</v>
      </c>
      <c r="L86" s="370">
        <f t="shared" si="15"/>
        <v>0</v>
      </c>
      <c r="M86" s="254"/>
      <c r="N86" s="375">
        <f t="shared" si="16"/>
        <v>0</v>
      </c>
    </row>
    <row r="87" spans="2:14" x14ac:dyDescent="0.3">
      <c r="B87" s="254"/>
      <c r="C87" s="372"/>
      <c r="D87" s="372"/>
      <c r="E87" s="372"/>
      <c r="F87" s="372"/>
      <c r="G87" s="372"/>
      <c r="H87" s="372"/>
      <c r="I87" s="372"/>
      <c r="J87" s="372"/>
      <c r="K87" s="372"/>
      <c r="L87" s="372"/>
      <c r="M87" s="254"/>
      <c r="N87" s="254"/>
    </row>
    <row r="88" spans="2:14" x14ac:dyDescent="0.3">
      <c r="B88" s="342" t="s">
        <v>139</v>
      </c>
      <c r="C88" s="373">
        <f t="shared" ref="C88:L88" si="17">C66/$P66</f>
        <v>0.23317849260509518</v>
      </c>
      <c r="D88" s="373">
        <f t="shared" si="17"/>
        <v>0.20922315321381962</v>
      </c>
      <c r="E88" s="373">
        <f t="shared" si="17"/>
        <v>0.26904779915976768</v>
      </c>
      <c r="F88" s="373">
        <f t="shared" si="17"/>
        <v>6.0163706907113354E-2</v>
      </c>
      <c r="G88" s="373">
        <f t="shared" si="17"/>
        <v>3.0476427822402088E-2</v>
      </c>
      <c r="H88" s="373">
        <f t="shared" si="17"/>
        <v>1.5575848958230804E-2</v>
      </c>
      <c r="I88" s="373">
        <f t="shared" si="17"/>
        <v>1.3008157834757303E-2</v>
      </c>
      <c r="J88" s="373">
        <f t="shared" si="17"/>
        <v>6.1422903088030247E-3</v>
      </c>
      <c r="K88" s="373">
        <f t="shared" si="17"/>
        <v>5.4587279489575922E-3</v>
      </c>
      <c r="L88" s="373">
        <f t="shared" si="17"/>
        <v>0.15772539524105342</v>
      </c>
      <c r="M88" s="254"/>
      <c r="N88" s="376">
        <f>N66</f>
        <v>0.51910618716328438</v>
      </c>
    </row>
    <row r="92" spans="2:14" x14ac:dyDescent="0.3">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A2" zoomScale="55" zoomScaleNormal="55" workbookViewId="0">
      <selection activeCell="B9" sqref="B9"/>
    </sheetView>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1" t="s">
        <v>2709</v>
      </c>
    </row>
    <row r="6" spans="1:9" ht="3.75" customHeight="1" x14ac:dyDescent="0.3">
      <c r="B6" s="336"/>
    </row>
    <row r="7" spans="1:9" x14ac:dyDescent="0.3">
      <c r="B7" s="355" t="s">
        <v>2506</v>
      </c>
      <c r="C7" s="355"/>
      <c r="D7" s="382"/>
      <c r="E7" s="382"/>
      <c r="F7" s="382"/>
      <c r="G7" s="382"/>
      <c r="H7" s="382"/>
      <c r="I7" s="382"/>
    </row>
    <row r="8" spans="1:9" x14ac:dyDescent="0.3">
      <c r="B8" s="276"/>
      <c r="C8" s="276"/>
      <c r="D8" s="276"/>
      <c r="E8" s="276"/>
      <c r="F8" s="276"/>
      <c r="G8" s="276"/>
      <c r="H8" s="276"/>
      <c r="I8" s="276"/>
    </row>
    <row r="9" spans="1:9" ht="28.8" x14ac:dyDescent="0.3">
      <c r="B9" s="276"/>
      <c r="C9" s="359" t="s">
        <v>2421</v>
      </c>
      <c r="D9" s="359" t="s">
        <v>2422</v>
      </c>
      <c r="E9" s="359" t="s">
        <v>2423</v>
      </c>
      <c r="F9" s="359" t="s">
        <v>2424</v>
      </c>
      <c r="G9" s="359" t="s">
        <v>2425</v>
      </c>
      <c r="H9" s="359" t="s">
        <v>2710</v>
      </c>
      <c r="I9" s="359" t="s">
        <v>139</v>
      </c>
    </row>
    <row r="11" spans="1:9" x14ac:dyDescent="0.3">
      <c r="A11" s="267" t="s">
        <v>2883</v>
      </c>
      <c r="B11" s="362" t="s">
        <v>2677</v>
      </c>
      <c r="C11" s="363">
        <v>195.64192770999986</v>
      </c>
      <c r="D11" s="363">
        <v>433.77324647000017</v>
      </c>
      <c r="E11" s="363">
        <v>377.87892451999966</v>
      </c>
      <c r="F11" s="363">
        <v>536.87304694999943</v>
      </c>
      <c r="G11" s="363">
        <v>612.28432829999963</v>
      </c>
      <c r="H11" s="363">
        <v>0</v>
      </c>
      <c r="I11" s="363">
        <f t="shared" ref="I11:I20" si="0">SUM(C11:H11)</f>
        <v>2156.4514739499987</v>
      </c>
    </row>
    <row r="12" spans="1:9" x14ac:dyDescent="0.3">
      <c r="A12" s="267" t="s">
        <v>2884</v>
      </c>
      <c r="B12" s="362" t="s">
        <v>2678</v>
      </c>
      <c r="C12" s="363">
        <v>13.763414920000001</v>
      </c>
      <c r="D12" s="363">
        <v>24.370998289999999</v>
      </c>
      <c r="E12" s="363">
        <v>15.903337360000002</v>
      </c>
      <c r="F12" s="363">
        <v>15.303189870000001</v>
      </c>
      <c r="G12" s="363">
        <v>14.359409569999997</v>
      </c>
      <c r="H12" s="363">
        <v>0</v>
      </c>
      <c r="I12" s="363">
        <f t="shared" si="0"/>
        <v>83.700350009999994</v>
      </c>
    </row>
    <row r="13" spans="1:9" x14ac:dyDescent="0.3">
      <c r="A13" s="267" t="s">
        <v>2888</v>
      </c>
      <c r="B13" s="362" t="s">
        <v>2679</v>
      </c>
      <c r="C13" s="363">
        <v>20124.654856309986</v>
      </c>
      <c r="D13" s="363">
        <v>5911.1020562399917</v>
      </c>
      <c r="E13" s="363">
        <v>8436.5125579899923</v>
      </c>
      <c r="F13" s="363">
        <v>14594.271418910022</v>
      </c>
      <c r="G13" s="363">
        <v>11760.202243279997</v>
      </c>
      <c r="H13" s="363">
        <v>0</v>
      </c>
      <c r="I13" s="363">
        <f t="shared" si="0"/>
        <v>60826.743132729986</v>
      </c>
    </row>
    <row r="14" spans="1:9" x14ac:dyDescent="0.3">
      <c r="A14" s="267" t="s">
        <v>2889</v>
      </c>
      <c r="B14" s="362" t="s">
        <v>2680</v>
      </c>
      <c r="C14" s="363">
        <v>670.39761362000002</v>
      </c>
      <c r="D14" s="363">
        <v>141.2225865100001</v>
      </c>
      <c r="E14" s="363">
        <v>37.920265029999996</v>
      </c>
      <c r="F14" s="363">
        <v>361.43688824999998</v>
      </c>
      <c r="G14" s="363">
        <v>617.63932049000016</v>
      </c>
      <c r="H14" s="363">
        <v>0</v>
      </c>
      <c r="I14" s="363">
        <f t="shared" si="0"/>
        <v>1828.6166739</v>
      </c>
    </row>
    <row r="15" spans="1:9" x14ac:dyDescent="0.3">
      <c r="A15" s="267" t="s">
        <v>2890</v>
      </c>
      <c r="B15" s="362" t="s">
        <v>2681</v>
      </c>
      <c r="C15" s="363">
        <v>44.412000450000001</v>
      </c>
      <c r="D15" s="363">
        <v>0.72377237000000005</v>
      </c>
      <c r="E15" s="363">
        <v>19.277343479999999</v>
      </c>
      <c r="F15" s="363">
        <v>16.112172649999998</v>
      </c>
      <c r="G15" s="363">
        <v>4.7009501</v>
      </c>
      <c r="H15" s="363">
        <v>0</v>
      </c>
      <c r="I15" s="363">
        <f t="shared" si="0"/>
        <v>85.226239050000004</v>
      </c>
    </row>
    <row r="16" spans="1:9" ht="28.8" x14ac:dyDescent="0.3">
      <c r="A16" s="267" t="s">
        <v>2891</v>
      </c>
      <c r="B16" s="362" t="s">
        <v>2686</v>
      </c>
      <c r="C16" s="363">
        <v>0</v>
      </c>
      <c r="D16" s="363">
        <v>0.23015917999999999</v>
      </c>
      <c r="E16" s="363">
        <v>18.702066110000001</v>
      </c>
      <c r="F16" s="363">
        <v>0.20151875</v>
      </c>
      <c r="G16" s="363">
        <v>5.1388483599999999</v>
      </c>
      <c r="H16" s="363">
        <v>0</v>
      </c>
      <c r="I16" s="363">
        <f t="shared" si="0"/>
        <v>24.272592400000004</v>
      </c>
    </row>
    <row r="17" spans="1:11" x14ac:dyDescent="0.3">
      <c r="A17" s="267" t="s">
        <v>2886</v>
      </c>
      <c r="B17" s="362" t="s">
        <v>2682</v>
      </c>
      <c r="C17" s="363">
        <v>239.25327195999998</v>
      </c>
      <c r="D17" s="363">
        <v>2.1317994799999997</v>
      </c>
      <c r="E17" s="363">
        <v>20.219354339999999</v>
      </c>
      <c r="F17" s="363">
        <v>33.044392389999999</v>
      </c>
      <c r="G17" s="363">
        <v>0</v>
      </c>
      <c r="H17" s="363">
        <v>0</v>
      </c>
      <c r="I17" s="363">
        <f t="shared" si="0"/>
        <v>294.64881816999997</v>
      </c>
    </row>
    <row r="18" spans="1:11" x14ac:dyDescent="0.3">
      <c r="A18" s="267" t="s">
        <v>2887</v>
      </c>
      <c r="B18" s="362" t="s">
        <v>2711</v>
      </c>
      <c r="C18" s="363">
        <v>0.33639129000000001</v>
      </c>
      <c r="D18" s="363">
        <v>0.8753751099999999</v>
      </c>
      <c r="E18" s="363">
        <v>0.32484357999999997</v>
      </c>
      <c r="F18" s="363">
        <v>0.74561827000000003</v>
      </c>
      <c r="G18" s="363">
        <v>1.6589940399999996</v>
      </c>
      <c r="H18" s="363">
        <v>0</v>
      </c>
      <c r="I18" s="363">
        <f t="shared" si="0"/>
        <v>3.9412222899999998</v>
      </c>
    </row>
    <row r="19" spans="1:11" ht="28.8" x14ac:dyDescent="0.3">
      <c r="A19" s="267" t="s">
        <v>2885</v>
      </c>
      <c r="B19" s="362" t="s">
        <v>2701</v>
      </c>
      <c r="C19" s="363">
        <v>415.14688546000014</v>
      </c>
      <c r="D19" s="363">
        <v>558.77796381999974</v>
      </c>
      <c r="E19" s="363">
        <v>289.12498337000017</v>
      </c>
      <c r="F19" s="363">
        <v>718.11043390999964</v>
      </c>
      <c r="G19" s="363">
        <v>777.89520644000004</v>
      </c>
      <c r="H19" s="363">
        <v>0</v>
      </c>
      <c r="I19" s="363">
        <f t="shared" si="0"/>
        <v>2759.0554729999999</v>
      </c>
    </row>
    <row r="20" spans="1:11" x14ac:dyDescent="0.3">
      <c r="A20" s="267" t="s">
        <v>2892</v>
      </c>
      <c r="B20" s="362" t="s">
        <v>137</v>
      </c>
      <c r="C20" s="363">
        <v>0</v>
      </c>
      <c r="D20" s="363">
        <v>0</v>
      </c>
      <c r="E20" s="363">
        <v>0</v>
      </c>
      <c r="F20" s="363">
        <v>0</v>
      </c>
      <c r="G20" s="363">
        <v>0.62185115000000002</v>
      </c>
      <c r="H20" s="363">
        <v>0</v>
      </c>
      <c r="I20" s="363">
        <f t="shared" si="0"/>
        <v>0.62185115000000002</v>
      </c>
    </row>
    <row r="21" spans="1:11" x14ac:dyDescent="0.3">
      <c r="C21" s="363"/>
      <c r="D21" s="363"/>
      <c r="E21" s="363"/>
      <c r="F21" s="363"/>
      <c r="G21" s="363"/>
      <c r="H21" s="363"/>
      <c r="I21" s="363"/>
    </row>
    <row r="22" spans="1:11" x14ac:dyDescent="0.3">
      <c r="B22" s="383" t="s">
        <v>139</v>
      </c>
      <c r="C22" s="351">
        <f t="shared" ref="C22:I22" si="1">SUM(C11:C21)</f>
        <v>21703.606361719983</v>
      </c>
      <c r="D22" s="351">
        <f t="shared" si="1"/>
        <v>7073.2079574699919</v>
      </c>
      <c r="E22" s="351">
        <f t="shared" si="1"/>
        <v>9215.8636757799923</v>
      </c>
      <c r="F22" s="351">
        <f t="shared" si="1"/>
        <v>16276.098679950024</v>
      </c>
      <c r="G22" s="351">
        <f t="shared" si="1"/>
        <v>13794.501151729995</v>
      </c>
      <c r="H22" s="351">
        <f t="shared" si="1"/>
        <v>0</v>
      </c>
      <c r="I22" s="351">
        <f t="shared" si="1"/>
        <v>68063.277826649981</v>
      </c>
    </row>
    <row r="24" spans="1:11" x14ac:dyDescent="0.3">
      <c r="B24" s="254"/>
      <c r="C24" s="254"/>
      <c r="D24" s="254"/>
      <c r="E24" s="254"/>
      <c r="F24" s="254"/>
      <c r="G24" s="254"/>
      <c r="H24" s="254"/>
      <c r="I24" s="254"/>
    </row>
    <row r="25" spans="1:11" x14ac:dyDescent="0.3">
      <c r="B25" s="313" t="s">
        <v>2712</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2713</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69" t="s">
        <v>2506</v>
      </c>
      <c r="C29" s="369"/>
      <c r="D29" s="384"/>
      <c r="E29" s="384"/>
      <c r="F29" s="384"/>
      <c r="G29" s="384"/>
      <c r="H29" s="384"/>
      <c r="I29" s="384"/>
      <c r="J29" s="384"/>
      <c r="K29" s="384"/>
    </row>
    <row r="30" spans="1:11" x14ac:dyDescent="0.3">
      <c r="B30" s="289"/>
      <c r="C30" s="289"/>
      <c r="D30" s="289"/>
      <c r="E30" s="289"/>
      <c r="F30" s="289"/>
      <c r="G30" s="289"/>
      <c r="H30" s="289"/>
      <c r="I30" s="289"/>
      <c r="J30" s="289"/>
      <c r="K30" s="289"/>
    </row>
    <row r="31" spans="1:11" x14ac:dyDescent="0.3">
      <c r="B31" s="289"/>
      <c r="C31" s="379" t="s">
        <v>509</v>
      </c>
      <c r="D31" s="379" t="s">
        <v>511</v>
      </c>
      <c r="E31" s="379" t="s">
        <v>513</v>
      </c>
      <c r="F31" s="379" t="s">
        <v>2</v>
      </c>
      <c r="G31" s="379" t="s">
        <v>532</v>
      </c>
      <c r="H31" s="379" t="s">
        <v>542</v>
      </c>
      <c r="I31" s="379" t="s">
        <v>6</v>
      </c>
      <c r="J31" s="385" t="s">
        <v>545</v>
      </c>
      <c r="K31" s="385" t="s">
        <v>2714</v>
      </c>
    </row>
    <row r="32" spans="1:11" x14ac:dyDescent="0.3">
      <c r="B32" s="254"/>
      <c r="C32" s="254"/>
      <c r="D32" s="254"/>
      <c r="E32" s="254"/>
      <c r="F32" s="254"/>
      <c r="G32" s="254"/>
      <c r="H32" s="254"/>
      <c r="I32" s="254"/>
      <c r="J32" s="254"/>
      <c r="K32" s="254"/>
    </row>
    <row r="33" spans="1:11" x14ac:dyDescent="0.3">
      <c r="A33" s="267" t="s">
        <v>2893</v>
      </c>
      <c r="B33" s="380" t="s">
        <v>2677</v>
      </c>
      <c r="C33" s="363">
        <v>0</v>
      </c>
      <c r="D33" s="363">
        <v>0</v>
      </c>
      <c r="E33" s="363">
        <v>0</v>
      </c>
      <c r="F33" s="363">
        <v>0</v>
      </c>
      <c r="G33" s="363">
        <v>0</v>
      </c>
      <c r="H33" s="363">
        <v>0</v>
      </c>
      <c r="I33" s="363">
        <v>0</v>
      </c>
      <c r="J33" s="363">
        <v>0</v>
      </c>
      <c r="K33" s="363">
        <v>0</v>
      </c>
    </row>
    <row r="34" spans="1:11" x14ac:dyDescent="0.3">
      <c r="A34" s="267" t="s">
        <v>2894</v>
      </c>
      <c r="B34" s="380" t="s">
        <v>2678</v>
      </c>
      <c r="C34" s="363">
        <v>0</v>
      </c>
      <c r="D34" s="363">
        <v>0</v>
      </c>
      <c r="E34" s="363">
        <v>0</v>
      </c>
      <c r="F34" s="363">
        <v>0</v>
      </c>
      <c r="G34" s="363">
        <v>0</v>
      </c>
      <c r="H34" s="363">
        <v>0</v>
      </c>
      <c r="I34" s="363">
        <v>0</v>
      </c>
      <c r="J34" s="363">
        <v>0</v>
      </c>
      <c r="K34" s="363">
        <v>0</v>
      </c>
    </row>
    <row r="35" spans="1:11" x14ac:dyDescent="0.3">
      <c r="A35" s="267" t="s">
        <v>2895</v>
      </c>
      <c r="B35" s="380" t="s">
        <v>2679</v>
      </c>
      <c r="C35" s="363">
        <v>0</v>
      </c>
      <c r="D35" s="363">
        <v>0</v>
      </c>
      <c r="E35" s="363">
        <v>0</v>
      </c>
      <c r="F35" s="363">
        <v>0</v>
      </c>
      <c r="G35" s="363">
        <v>0</v>
      </c>
      <c r="H35" s="363">
        <v>0</v>
      </c>
      <c r="I35" s="363">
        <v>0</v>
      </c>
      <c r="J35" s="363">
        <v>0</v>
      </c>
      <c r="K35" s="363">
        <v>0</v>
      </c>
    </row>
    <row r="36" spans="1:11" x14ac:dyDescent="0.3">
      <c r="A36" s="267" t="s">
        <v>2896</v>
      </c>
      <c r="B36" s="380" t="s">
        <v>2680</v>
      </c>
      <c r="C36" s="363">
        <v>0</v>
      </c>
      <c r="D36" s="363">
        <v>0</v>
      </c>
      <c r="E36" s="363">
        <v>0</v>
      </c>
      <c r="F36" s="363">
        <v>0</v>
      </c>
      <c r="G36" s="363">
        <v>0</v>
      </c>
      <c r="H36" s="363">
        <v>0</v>
      </c>
      <c r="I36" s="363">
        <v>0</v>
      </c>
      <c r="J36" s="363">
        <v>0</v>
      </c>
      <c r="K36" s="363">
        <v>0</v>
      </c>
    </row>
    <row r="37" spans="1:11" x14ac:dyDescent="0.3">
      <c r="A37" s="267" t="s">
        <v>2897</v>
      </c>
      <c r="B37" s="380" t="s">
        <v>2681</v>
      </c>
      <c r="C37" s="363">
        <v>0</v>
      </c>
      <c r="D37" s="363">
        <v>0</v>
      </c>
      <c r="E37" s="363">
        <v>0</v>
      </c>
      <c r="F37" s="363">
        <v>0</v>
      </c>
      <c r="G37" s="363">
        <v>0</v>
      </c>
      <c r="H37" s="363">
        <v>0</v>
      </c>
      <c r="I37" s="363">
        <v>0</v>
      </c>
      <c r="J37" s="363">
        <v>0</v>
      </c>
      <c r="K37" s="363">
        <v>0</v>
      </c>
    </row>
    <row r="38" spans="1:11" ht="28.8" x14ac:dyDescent="0.3">
      <c r="A38" s="267" t="s">
        <v>2898</v>
      </c>
      <c r="B38" s="380" t="s">
        <v>2686</v>
      </c>
      <c r="C38" s="363">
        <v>0</v>
      </c>
      <c r="D38" s="363">
        <v>0</v>
      </c>
      <c r="E38" s="363">
        <v>0</v>
      </c>
      <c r="F38" s="363">
        <v>0</v>
      </c>
      <c r="G38" s="363">
        <v>0</v>
      </c>
      <c r="H38" s="363">
        <v>0</v>
      </c>
      <c r="I38" s="363">
        <v>0</v>
      </c>
      <c r="J38" s="363">
        <v>0</v>
      </c>
      <c r="K38" s="363">
        <v>0</v>
      </c>
    </row>
    <row r="39" spans="1:11" x14ac:dyDescent="0.3">
      <c r="A39" s="267" t="s">
        <v>2899</v>
      </c>
      <c r="B39" s="380" t="s">
        <v>2682</v>
      </c>
      <c r="C39" s="363">
        <v>0</v>
      </c>
      <c r="D39" s="363">
        <v>0</v>
      </c>
      <c r="E39" s="363">
        <v>0</v>
      </c>
      <c r="F39" s="363">
        <v>0</v>
      </c>
      <c r="G39" s="363">
        <v>0</v>
      </c>
      <c r="H39" s="363">
        <v>0</v>
      </c>
      <c r="I39" s="363">
        <v>0</v>
      </c>
      <c r="J39" s="363">
        <v>0</v>
      </c>
      <c r="K39" s="363">
        <v>0</v>
      </c>
    </row>
    <row r="40" spans="1:11" x14ac:dyDescent="0.3">
      <c r="A40" s="267" t="s">
        <v>2900</v>
      </c>
      <c r="B40" s="380" t="s">
        <v>2711</v>
      </c>
      <c r="C40" s="363">
        <v>0</v>
      </c>
      <c r="D40" s="363">
        <v>0</v>
      </c>
      <c r="E40" s="363">
        <v>0</v>
      </c>
      <c r="F40" s="363">
        <v>0</v>
      </c>
      <c r="G40" s="363">
        <v>0</v>
      </c>
      <c r="H40" s="363">
        <v>0</v>
      </c>
      <c r="I40" s="363">
        <v>0</v>
      </c>
      <c r="J40" s="363">
        <v>0</v>
      </c>
      <c r="K40" s="363">
        <v>0</v>
      </c>
    </row>
    <row r="41" spans="1:11" ht="28.8" x14ac:dyDescent="0.3">
      <c r="A41" s="267" t="s">
        <v>2901</v>
      </c>
      <c r="B41" s="380" t="s">
        <v>2701</v>
      </c>
      <c r="C41" s="363">
        <v>0</v>
      </c>
      <c r="D41" s="363">
        <v>0</v>
      </c>
      <c r="E41" s="363">
        <v>0</v>
      </c>
      <c r="F41" s="363">
        <v>0</v>
      </c>
      <c r="G41" s="363">
        <v>0</v>
      </c>
      <c r="H41" s="363">
        <v>0</v>
      </c>
      <c r="I41" s="363">
        <v>0</v>
      </c>
      <c r="J41" s="363">
        <v>0</v>
      </c>
      <c r="K41" s="363">
        <v>0</v>
      </c>
    </row>
    <row r="42" spans="1:11" x14ac:dyDescent="0.3">
      <c r="A42" s="267" t="s">
        <v>2902</v>
      </c>
      <c r="B42" s="380" t="s">
        <v>137</v>
      </c>
      <c r="C42" s="363">
        <v>0</v>
      </c>
      <c r="D42" s="363">
        <v>0</v>
      </c>
      <c r="E42" s="363">
        <v>0</v>
      </c>
      <c r="F42" s="363">
        <v>0</v>
      </c>
      <c r="G42" s="363">
        <v>0</v>
      </c>
      <c r="H42" s="363">
        <v>0</v>
      </c>
      <c r="I42" s="363">
        <v>0</v>
      </c>
      <c r="J42" s="363">
        <v>0</v>
      </c>
      <c r="K42" s="363">
        <v>0</v>
      </c>
    </row>
    <row r="43" spans="1:11" x14ac:dyDescent="0.3">
      <c r="B43" s="254"/>
      <c r="C43" s="387"/>
      <c r="D43" s="387"/>
      <c r="E43" s="387"/>
      <c r="F43" s="387"/>
      <c r="G43" s="387"/>
      <c r="H43" s="387"/>
      <c r="I43" s="387"/>
      <c r="J43" s="387"/>
      <c r="K43" s="387"/>
    </row>
    <row r="44" spans="1:11" x14ac:dyDescent="0.3">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2715</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69" t="s">
        <v>2506</v>
      </c>
      <c r="C51" s="369"/>
      <c r="D51" s="384"/>
      <c r="E51" s="384"/>
      <c r="F51" s="384"/>
      <c r="G51" s="384"/>
      <c r="H51" s="384"/>
      <c r="I51" s="384"/>
    </row>
    <row r="52" spans="2:9" x14ac:dyDescent="0.3">
      <c r="B52" s="289"/>
      <c r="C52" s="289"/>
      <c r="D52" s="289"/>
      <c r="E52" s="289"/>
      <c r="F52" s="289"/>
      <c r="G52" s="289"/>
      <c r="H52" s="289"/>
      <c r="I52" s="289"/>
    </row>
    <row r="53" spans="2:9" x14ac:dyDescent="0.3">
      <c r="B53" s="289"/>
      <c r="C53" s="379" t="s">
        <v>2716</v>
      </c>
      <c r="D53" s="379" t="s">
        <v>2717</v>
      </c>
      <c r="E53" s="379" t="s">
        <v>2718</v>
      </c>
      <c r="F53" s="379" t="s">
        <v>2719</v>
      </c>
      <c r="G53" s="379" t="s">
        <v>2720</v>
      </c>
      <c r="H53" s="379" t="s">
        <v>2721</v>
      </c>
      <c r="I53" s="379" t="s">
        <v>2722</v>
      </c>
    </row>
    <row r="54" spans="2:9" x14ac:dyDescent="0.3">
      <c r="B54" s="254"/>
      <c r="C54" s="254"/>
      <c r="D54" s="254"/>
      <c r="E54" s="254"/>
      <c r="F54" s="254"/>
      <c r="G54" s="254"/>
      <c r="H54" s="254"/>
      <c r="I54" s="254"/>
    </row>
    <row r="55" spans="2:9" x14ac:dyDescent="0.3">
      <c r="B55" s="380" t="s">
        <v>2677</v>
      </c>
      <c r="C55" s="386"/>
      <c r="D55" s="386"/>
      <c r="E55" s="386"/>
      <c r="F55" s="386"/>
      <c r="G55" s="386"/>
      <c r="H55" s="386"/>
      <c r="I55" s="386"/>
    </row>
    <row r="56" spans="2:9" x14ac:dyDescent="0.3">
      <c r="B56" s="380" t="s">
        <v>2678</v>
      </c>
      <c r="C56" s="386"/>
      <c r="D56" s="386"/>
      <c r="E56" s="386"/>
      <c r="F56" s="386"/>
      <c r="G56" s="386"/>
      <c r="H56" s="386"/>
      <c r="I56" s="386"/>
    </row>
    <row r="57" spans="2:9" x14ac:dyDescent="0.3">
      <c r="B57" s="380" t="s">
        <v>2679</v>
      </c>
      <c r="C57" s="386"/>
      <c r="D57" s="386"/>
      <c r="E57" s="386"/>
      <c r="F57" s="386"/>
      <c r="G57" s="386"/>
      <c r="H57" s="386"/>
      <c r="I57" s="386"/>
    </row>
    <row r="58" spans="2:9" x14ac:dyDescent="0.3">
      <c r="B58" s="380" t="s">
        <v>2680</v>
      </c>
      <c r="C58" s="386"/>
      <c r="D58" s="386"/>
      <c r="E58" s="386"/>
      <c r="F58" s="386"/>
      <c r="G58" s="386"/>
      <c r="H58" s="386"/>
      <c r="I58" s="386"/>
    </row>
    <row r="59" spans="2:9" x14ac:dyDescent="0.3">
      <c r="B59" s="380" t="s">
        <v>2681</v>
      </c>
      <c r="C59" s="386"/>
      <c r="D59" s="386"/>
      <c r="E59" s="386"/>
      <c r="F59" s="386"/>
      <c r="G59" s="386"/>
      <c r="H59" s="386"/>
      <c r="I59" s="386"/>
    </row>
    <row r="60" spans="2:9" ht="28.8" x14ac:dyDescent="0.3">
      <c r="B60" s="380" t="s">
        <v>2686</v>
      </c>
      <c r="C60" s="386"/>
      <c r="D60" s="386"/>
      <c r="E60" s="386"/>
      <c r="F60" s="386"/>
      <c r="G60" s="386"/>
      <c r="H60" s="386"/>
      <c r="I60" s="386"/>
    </row>
    <row r="61" spans="2:9" x14ac:dyDescent="0.3">
      <c r="B61" s="380" t="s">
        <v>2682</v>
      </c>
      <c r="C61" s="386"/>
      <c r="D61" s="386"/>
      <c r="E61" s="386"/>
      <c r="F61" s="386"/>
      <c r="G61" s="386"/>
      <c r="H61" s="386"/>
      <c r="I61" s="386"/>
    </row>
    <row r="62" spans="2:9" x14ac:dyDescent="0.3">
      <c r="B62" s="380" t="s">
        <v>2700</v>
      </c>
      <c r="C62" s="386"/>
      <c r="D62" s="386"/>
      <c r="E62" s="386"/>
      <c r="F62" s="386"/>
      <c r="G62" s="386"/>
      <c r="H62" s="386"/>
      <c r="I62" s="386"/>
    </row>
    <row r="63" spans="2:9" ht="28.8" x14ac:dyDescent="0.3">
      <c r="B63" s="380" t="s">
        <v>2701</v>
      </c>
      <c r="C63" s="386"/>
      <c r="D63" s="386"/>
      <c r="E63" s="386"/>
      <c r="F63" s="386"/>
      <c r="G63" s="386"/>
      <c r="H63" s="386"/>
      <c r="I63" s="386"/>
    </row>
    <row r="64" spans="2:9" x14ac:dyDescent="0.3">
      <c r="B64" s="380" t="s">
        <v>137</v>
      </c>
      <c r="C64" s="386"/>
      <c r="D64" s="386"/>
      <c r="E64" s="386"/>
      <c r="F64" s="386"/>
      <c r="G64" s="386"/>
      <c r="H64" s="386"/>
      <c r="I64" s="386"/>
    </row>
    <row r="65" spans="2:9" x14ac:dyDescent="0.3">
      <c r="B65" s="254"/>
      <c r="C65" s="387"/>
      <c r="D65" s="387"/>
      <c r="E65" s="387"/>
      <c r="F65" s="387"/>
      <c r="G65" s="387"/>
      <c r="H65" s="387"/>
      <c r="I65" s="387"/>
    </row>
    <row r="66" spans="2:9" x14ac:dyDescent="0.3">
      <c r="B66" s="388" t="s">
        <v>139</v>
      </c>
      <c r="C66" s="389"/>
      <c r="D66" s="389"/>
      <c r="E66" s="389"/>
      <c r="F66" s="389"/>
      <c r="G66" s="389"/>
      <c r="H66" s="389"/>
      <c r="I66" s="389"/>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A12" zoomScale="55" zoomScaleNormal="55" workbookViewId="0">
      <selection activeCell="L40" sqref="L40"/>
    </sheetView>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2723</v>
      </c>
    </row>
    <row r="6" spans="1:13" x14ac:dyDescent="0.3">
      <c r="B6" s="355" t="s">
        <v>2508</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3">
      <c r="A9" s="267" t="s">
        <v>2903</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3">
      <c r="A10" s="267" t="s">
        <v>2904</v>
      </c>
      <c r="B10" s="254" t="s">
        <v>2725</v>
      </c>
      <c r="C10" s="363">
        <v>0</v>
      </c>
      <c r="D10" s="363">
        <v>0</v>
      </c>
      <c r="E10" s="363">
        <v>0</v>
      </c>
      <c r="F10" s="363">
        <v>192.65899999999999</v>
      </c>
      <c r="G10" s="363">
        <v>38.99</v>
      </c>
      <c r="H10" s="363">
        <v>0</v>
      </c>
      <c r="I10" s="363">
        <v>0</v>
      </c>
      <c r="J10" s="363">
        <v>0</v>
      </c>
      <c r="K10" s="363">
        <v>114.919</v>
      </c>
      <c r="L10" s="363">
        <v>0</v>
      </c>
      <c r="M10" s="308">
        <f t="shared" si="0"/>
        <v>346.56799999999998</v>
      </c>
    </row>
    <row r="11" spans="1:13" ht="30" customHeight="1" x14ac:dyDescent="0.3">
      <c r="A11" s="267" t="s">
        <v>2905</v>
      </c>
      <c r="B11" s="380" t="s">
        <v>2726</v>
      </c>
      <c r="C11" s="363">
        <f>SUM(C12:C15)</f>
        <v>0</v>
      </c>
      <c r="D11" s="363">
        <f t="shared" ref="D11:L11" si="1">SUM(D12:D15)</f>
        <v>0</v>
      </c>
      <c r="E11" s="363">
        <f t="shared" si="1"/>
        <v>0</v>
      </c>
      <c r="F11" s="363">
        <f t="shared" si="1"/>
        <v>7.2467909200000005</v>
      </c>
      <c r="G11" s="363">
        <f t="shared" si="1"/>
        <v>0</v>
      </c>
      <c r="H11" s="363">
        <f t="shared" si="1"/>
        <v>0</v>
      </c>
      <c r="I11" s="363">
        <f t="shared" si="1"/>
        <v>0</v>
      </c>
      <c r="J11" s="363">
        <f t="shared" si="1"/>
        <v>0</v>
      </c>
      <c r="K11" s="363">
        <f t="shared" si="1"/>
        <v>56.800206879999998</v>
      </c>
      <c r="L11" s="363">
        <f t="shared" si="1"/>
        <v>0</v>
      </c>
      <c r="M11" s="308">
        <f t="shared" si="0"/>
        <v>64.0469978</v>
      </c>
    </row>
    <row r="12" spans="1:13" x14ac:dyDescent="0.3">
      <c r="A12" s="267" t="s">
        <v>2908</v>
      </c>
      <c r="B12" s="390" t="s">
        <v>2727</v>
      </c>
      <c r="C12" s="363">
        <v>0</v>
      </c>
      <c r="D12" s="363">
        <v>0</v>
      </c>
      <c r="E12" s="363">
        <v>0</v>
      </c>
      <c r="F12" s="363">
        <v>7.2467909200000005</v>
      </c>
      <c r="G12" s="363">
        <v>0</v>
      </c>
      <c r="H12" s="363">
        <v>0</v>
      </c>
      <c r="I12" s="363">
        <v>0</v>
      </c>
      <c r="J12" s="363">
        <v>0</v>
      </c>
      <c r="K12" s="363">
        <v>56.800206879999998</v>
      </c>
      <c r="L12" s="363">
        <v>0</v>
      </c>
      <c r="M12" s="308">
        <f t="shared" si="0"/>
        <v>64.0469978</v>
      </c>
    </row>
    <row r="13" spans="1:13" x14ac:dyDescent="0.3">
      <c r="A13" s="267" t="s">
        <v>2910</v>
      </c>
      <c r="B13" s="390" t="s">
        <v>2728</v>
      </c>
      <c r="C13" s="363">
        <v>0</v>
      </c>
      <c r="D13" s="363">
        <v>0</v>
      </c>
      <c r="E13" s="363">
        <v>0</v>
      </c>
      <c r="F13" s="363">
        <v>0</v>
      </c>
      <c r="G13" s="363">
        <v>0</v>
      </c>
      <c r="H13" s="363">
        <v>0</v>
      </c>
      <c r="I13" s="363">
        <v>0</v>
      </c>
      <c r="J13" s="363">
        <v>0</v>
      </c>
      <c r="K13" s="363">
        <v>0</v>
      </c>
      <c r="L13" s="363">
        <v>0</v>
      </c>
      <c r="M13" s="308">
        <f t="shared" si="0"/>
        <v>0</v>
      </c>
    </row>
    <row r="14" spans="1:13" x14ac:dyDescent="0.3">
      <c r="A14" s="267" t="s">
        <v>2909</v>
      </c>
      <c r="B14" s="391" t="s">
        <v>2729</v>
      </c>
      <c r="C14" s="363">
        <v>0</v>
      </c>
      <c r="D14" s="363">
        <v>0</v>
      </c>
      <c r="E14" s="363">
        <v>0</v>
      </c>
      <c r="F14" s="363">
        <v>0</v>
      </c>
      <c r="G14" s="363">
        <v>0</v>
      </c>
      <c r="H14" s="363">
        <v>0</v>
      </c>
      <c r="I14" s="363">
        <v>0</v>
      </c>
      <c r="J14" s="363">
        <v>0</v>
      </c>
      <c r="K14" s="363">
        <v>0</v>
      </c>
      <c r="L14" s="363">
        <v>0</v>
      </c>
      <c r="M14" s="308">
        <f t="shared" si="0"/>
        <v>0</v>
      </c>
    </row>
    <row r="15" spans="1:13" x14ac:dyDescent="0.3">
      <c r="A15" s="267" t="s">
        <v>2911</v>
      </c>
      <c r="B15" s="391" t="s">
        <v>2730</v>
      </c>
      <c r="C15" s="363">
        <v>0</v>
      </c>
      <c r="D15" s="363">
        <v>0</v>
      </c>
      <c r="E15" s="363">
        <v>0</v>
      </c>
      <c r="F15" s="363">
        <v>0</v>
      </c>
      <c r="G15" s="363">
        <v>0</v>
      </c>
      <c r="H15" s="363">
        <v>0</v>
      </c>
      <c r="I15" s="363">
        <v>0</v>
      </c>
      <c r="J15" s="363">
        <v>0</v>
      </c>
      <c r="K15" s="363">
        <v>0</v>
      </c>
      <c r="L15" s="363">
        <v>0</v>
      </c>
      <c r="M15" s="308">
        <f t="shared" si="0"/>
        <v>0</v>
      </c>
    </row>
    <row r="16" spans="1:13" x14ac:dyDescent="0.3">
      <c r="A16" s="267" t="s">
        <v>2906</v>
      </c>
      <c r="B16" s="254" t="s">
        <v>2731</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3">
      <c r="A17" s="267" t="s">
        <v>2957</v>
      </c>
      <c r="B17" s="254" t="s">
        <v>2732</v>
      </c>
      <c r="C17" s="363">
        <v>0</v>
      </c>
      <c r="D17" s="363">
        <v>0</v>
      </c>
      <c r="E17" s="363">
        <v>0</v>
      </c>
      <c r="F17" s="363">
        <v>0</v>
      </c>
      <c r="G17" s="363">
        <v>0</v>
      </c>
      <c r="H17" s="363">
        <v>0</v>
      </c>
      <c r="I17" s="363">
        <v>0</v>
      </c>
      <c r="J17" s="363">
        <v>0</v>
      </c>
      <c r="K17" s="363">
        <v>0</v>
      </c>
      <c r="L17" s="363">
        <v>0</v>
      </c>
      <c r="M17" s="308">
        <f t="shared" si="0"/>
        <v>0</v>
      </c>
    </row>
    <row r="18" spans="1:13" x14ac:dyDescent="0.3">
      <c r="A18" s="267" t="s">
        <v>2958</v>
      </c>
      <c r="B18" s="19" t="s">
        <v>2733</v>
      </c>
      <c r="C18" s="363">
        <v>0</v>
      </c>
      <c r="D18" s="363">
        <v>0</v>
      </c>
      <c r="E18" s="363">
        <v>0</v>
      </c>
      <c r="F18" s="363">
        <v>0</v>
      </c>
      <c r="G18" s="363">
        <v>0</v>
      </c>
      <c r="H18" s="363">
        <v>0</v>
      </c>
      <c r="I18" s="363">
        <v>0</v>
      </c>
      <c r="J18" s="363">
        <v>0</v>
      </c>
      <c r="K18" s="363">
        <v>0</v>
      </c>
      <c r="L18" s="363">
        <v>0</v>
      </c>
      <c r="M18" s="308">
        <f t="shared" si="0"/>
        <v>0</v>
      </c>
    </row>
    <row r="19" spans="1:13" x14ac:dyDescent="0.3">
      <c r="A19" s="267" t="s">
        <v>2907</v>
      </c>
      <c r="B19" s="19" t="s">
        <v>137</v>
      </c>
      <c r="C19" s="363">
        <v>0</v>
      </c>
      <c r="D19" s="363">
        <v>0</v>
      </c>
      <c r="E19" s="363">
        <v>0</v>
      </c>
      <c r="F19" s="363">
        <v>0</v>
      </c>
      <c r="G19" s="363">
        <v>0</v>
      </c>
      <c r="H19" s="363">
        <v>0</v>
      </c>
      <c r="I19" s="363">
        <v>0</v>
      </c>
      <c r="J19" s="363">
        <v>0</v>
      </c>
      <c r="K19" s="363">
        <v>0</v>
      </c>
      <c r="L19" s="363">
        <v>0</v>
      </c>
      <c r="M19" s="308">
        <f t="shared" si="0"/>
        <v>0</v>
      </c>
    </row>
    <row r="20" spans="1:13" x14ac:dyDescent="0.3">
      <c r="B20" s="383" t="s">
        <v>139</v>
      </c>
      <c r="C20" s="351">
        <f t="shared" ref="C20:M20" si="3">C10+C11+C16</f>
        <v>0</v>
      </c>
      <c r="D20" s="351">
        <f t="shared" si="3"/>
        <v>0</v>
      </c>
      <c r="E20" s="351">
        <f t="shared" si="3"/>
        <v>0</v>
      </c>
      <c r="F20" s="351">
        <f t="shared" si="3"/>
        <v>199.90579091999999</v>
      </c>
      <c r="G20" s="351">
        <f t="shared" si="3"/>
        <v>38.99</v>
      </c>
      <c r="H20" s="351">
        <f t="shared" si="3"/>
        <v>0</v>
      </c>
      <c r="I20" s="351">
        <f t="shared" si="3"/>
        <v>0</v>
      </c>
      <c r="J20" s="351">
        <f t="shared" si="3"/>
        <v>0</v>
      </c>
      <c r="K20" s="351">
        <f t="shared" si="3"/>
        <v>171.71920688</v>
      </c>
      <c r="L20" s="351">
        <f t="shared" si="3"/>
        <v>0</v>
      </c>
      <c r="M20" s="351">
        <f t="shared" si="3"/>
        <v>410.61499779999997</v>
      </c>
    </row>
    <row r="21" spans="1:13" x14ac:dyDescent="0.3">
      <c r="B21" s="332" t="s">
        <v>2734</v>
      </c>
    </row>
    <row r="25" spans="1:13" ht="15.6" x14ac:dyDescent="0.3">
      <c r="B25" s="336" t="s">
        <v>2735</v>
      </c>
    </row>
    <row r="26" spans="1:13" x14ac:dyDescent="0.3">
      <c r="B26" s="355" t="s">
        <v>2510</v>
      </c>
      <c r="C26" s="382"/>
      <c r="D26" s="382"/>
      <c r="E26" s="382"/>
      <c r="F26" s="382"/>
      <c r="G26" s="382"/>
      <c r="H26" s="382"/>
      <c r="I26" s="382"/>
      <c r="J26" s="382"/>
      <c r="K26" s="382"/>
      <c r="L26" s="382"/>
      <c r="M26" s="382"/>
    </row>
    <row r="27" spans="1:13" x14ac:dyDescent="0.3">
      <c r="B27" s="276"/>
      <c r="C27" s="276"/>
      <c r="D27" s="276"/>
      <c r="E27" s="276"/>
      <c r="F27" s="276"/>
      <c r="G27" s="276"/>
      <c r="H27" s="276"/>
      <c r="I27" s="276"/>
      <c r="J27" s="276"/>
      <c r="K27" s="276"/>
      <c r="L27" s="276"/>
      <c r="M27" s="276"/>
    </row>
    <row r="28" spans="1:13" ht="28.8" x14ac:dyDescent="0.3">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3">
      <c r="A29" s="267" t="s">
        <v>2912</v>
      </c>
      <c r="B29" s="254" t="s">
        <v>2724</v>
      </c>
      <c r="C29" s="363">
        <v>11.60716085</v>
      </c>
      <c r="D29" s="363">
        <v>0</v>
      </c>
      <c r="E29" s="363">
        <v>13644.977718370035</v>
      </c>
      <c r="F29" s="363">
        <v>889.84275022000054</v>
      </c>
      <c r="G29" s="363">
        <v>16.569204749999997</v>
      </c>
      <c r="H29" s="363">
        <v>0</v>
      </c>
      <c r="I29" s="363">
        <v>0</v>
      </c>
      <c r="J29" s="363">
        <v>0</v>
      </c>
      <c r="K29" s="363">
        <v>29.856594380000004</v>
      </c>
      <c r="L29" s="363">
        <v>0.62185115000000002</v>
      </c>
      <c r="M29" s="308">
        <f t="shared" ref="M29:M39" si="4">SUM(C29:L29)</f>
        <v>14593.475279720036</v>
      </c>
    </row>
    <row r="30" spans="1:13" x14ac:dyDescent="0.3">
      <c r="A30" s="267" t="s">
        <v>2913</v>
      </c>
      <c r="B30" s="254" t="s">
        <v>2725</v>
      </c>
      <c r="C30" s="363">
        <v>483.6004536599998</v>
      </c>
      <c r="D30" s="363">
        <v>19.986670730000007</v>
      </c>
      <c r="E30" s="363">
        <v>1144.5124895600013</v>
      </c>
      <c r="F30" s="363">
        <v>731.84384836999993</v>
      </c>
      <c r="G30" s="363">
        <v>24.359891860000001</v>
      </c>
      <c r="H30" s="363">
        <v>0.43167793000000004</v>
      </c>
      <c r="I30" s="363">
        <v>267.44726316999999</v>
      </c>
      <c r="J30" s="363">
        <v>3.9412222899999998</v>
      </c>
      <c r="K30" s="363">
        <v>2322.645652969999</v>
      </c>
      <c r="L30" s="363">
        <v>0</v>
      </c>
      <c r="M30" s="308">
        <f t="shared" si="4"/>
        <v>4998.7691705400011</v>
      </c>
    </row>
    <row r="31" spans="1:13" ht="28.8" x14ac:dyDescent="0.3">
      <c r="A31" s="267" t="s">
        <v>2916</v>
      </c>
      <c r="B31" s="380" t="s">
        <v>2726</v>
      </c>
      <c r="C31" s="363">
        <f>SUM(C32:C35)</f>
        <v>0.29610988999999999</v>
      </c>
      <c r="D31" s="363">
        <f t="shared" ref="D31:L31" si="5">SUM(D32:D35)</f>
        <v>0</v>
      </c>
      <c r="E31" s="363">
        <f t="shared" si="5"/>
        <v>46031.581207520052</v>
      </c>
      <c r="F31" s="363">
        <f t="shared" si="5"/>
        <v>7.02428439</v>
      </c>
      <c r="G31" s="363">
        <f t="shared" si="5"/>
        <v>5.3071424400000007</v>
      </c>
      <c r="H31" s="363">
        <f t="shared" si="5"/>
        <v>23.840914469999998</v>
      </c>
      <c r="I31" s="363">
        <f t="shared" si="5"/>
        <v>26.229947240000001</v>
      </c>
      <c r="J31" s="363">
        <f t="shared" si="5"/>
        <v>0</v>
      </c>
      <c r="K31" s="363">
        <f t="shared" si="5"/>
        <v>121.32231728999999</v>
      </c>
      <c r="L31" s="363">
        <f t="shared" si="5"/>
        <v>0</v>
      </c>
      <c r="M31" s="308">
        <f t="shared" si="4"/>
        <v>46215.601923240043</v>
      </c>
    </row>
    <row r="32" spans="1:13" x14ac:dyDescent="0.3">
      <c r="A32" s="267" t="s">
        <v>2917</v>
      </c>
      <c r="B32" s="390" t="s">
        <v>2727</v>
      </c>
      <c r="C32" s="363">
        <v>0</v>
      </c>
      <c r="D32" s="363">
        <v>0</v>
      </c>
      <c r="E32" s="363">
        <v>42.77320091</v>
      </c>
      <c r="F32" s="363">
        <v>7.02428439</v>
      </c>
      <c r="G32" s="363">
        <v>5.3071424400000007</v>
      </c>
      <c r="H32" s="363">
        <v>0</v>
      </c>
      <c r="I32" s="363">
        <v>26.229947240000001</v>
      </c>
      <c r="J32" s="363">
        <v>0</v>
      </c>
      <c r="K32" s="363">
        <v>88.362564009999986</v>
      </c>
      <c r="L32" s="363">
        <v>0</v>
      </c>
      <c r="M32" s="308">
        <f t="shared" si="4"/>
        <v>169.69713898999998</v>
      </c>
    </row>
    <row r="33" spans="1:13" x14ac:dyDescent="0.3">
      <c r="A33" s="267" t="s">
        <v>2919</v>
      </c>
      <c r="B33" s="390" t="s">
        <v>2728</v>
      </c>
      <c r="C33" s="363">
        <v>0</v>
      </c>
      <c r="D33" s="363">
        <v>0</v>
      </c>
      <c r="E33" s="363">
        <v>214.83929734000003</v>
      </c>
      <c r="F33" s="363">
        <v>0</v>
      </c>
      <c r="G33" s="363">
        <v>0</v>
      </c>
      <c r="H33" s="363">
        <v>0</v>
      </c>
      <c r="I33" s="363">
        <v>0</v>
      </c>
      <c r="J33" s="363">
        <v>0</v>
      </c>
      <c r="K33" s="363">
        <v>11.457719879999999</v>
      </c>
      <c r="L33" s="363">
        <v>0</v>
      </c>
      <c r="M33" s="308">
        <f t="shared" si="4"/>
        <v>226.29701722000004</v>
      </c>
    </row>
    <row r="34" spans="1:13" x14ac:dyDescent="0.3">
      <c r="A34" s="267" t="s">
        <v>2918</v>
      </c>
      <c r="B34" s="391" t="s">
        <v>2729</v>
      </c>
      <c r="C34" s="363">
        <v>0</v>
      </c>
      <c r="D34" s="363">
        <v>0</v>
      </c>
      <c r="E34" s="363">
        <v>22149.204825810015</v>
      </c>
      <c r="F34" s="363">
        <v>0</v>
      </c>
      <c r="G34" s="363">
        <v>0</v>
      </c>
      <c r="H34" s="363">
        <v>0</v>
      </c>
      <c r="I34" s="363">
        <v>0</v>
      </c>
      <c r="J34" s="363">
        <v>0</v>
      </c>
      <c r="K34" s="363">
        <v>13.8989411</v>
      </c>
      <c r="L34" s="363">
        <v>0</v>
      </c>
      <c r="M34" s="308">
        <f t="shared" si="4"/>
        <v>22163.103766910015</v>
      </c>
    </row>
    <row r="35" spans="1:13" x14ac:dyDescent="0.3">
      <c r="A35" s="267" t="s">
        <v>2920</v>
      </c>
      <c r="B35" s="391" t="s">
        <v>2730</v>
      </c>
      <c r="C35" s="363">
        <v>0.29610988999999999</v>
      </c>
      <c r="D35" s="363">
        <v>0</v>
      </c>
      <c r="E35" s="363">
        <v>23624.763883460037</v>
      </c>
      <c r="F35" s="363">
        <v>0</v>
      </c>
      <c r="G35" s="363">
        <v>0</v>
      </c>
      <c r="H35" s="363">
        <v>23.840914469999998</v>
      </c>
      <c r="I35" s="363">
        <v>0</v>
      </c>
      <c r="J35" s="363">
        <v>0</v>
      </c>
      <c r="K35" s="363">
        <v>7.6030923000000001</v>
      </c>
      <c r="L35" s="363">
        <v>0</v>
      </c>
      <c r="M35" s="308">
        <f t="shared" si="4"/>
        <v>23656.50400012004</v>
      </c>
    </row>
    <row r="36" spans="1:13" x14ac:dyDescent="0.3">
      <c r="A36" s="267" t="s">
        <v>2914</v>
      </c>
      <c r="B36" s="254" t="s">
        <v>2731</v>
      </c>
      <c r="C36" s="363">
        <f>SUM(C37:C38)</f>
        <v>1660.9477495499882</v>
      </c>
      <c r="D36" s="363">
        <f t="shared" ref="D36:L36" si="6">SUM(D37:D38)</f>
        <v>63.71367927999998</v>
      </c>
      <c r="E36" s="363">
        <f t="shared" si="6"/>
        <v>5.6717172800000002</v>
      </c>
      <c r="F36" s="363">
        <f t="shared" si="6"/>
        <v>0</v>
      </c>
      <c r="G36" s="363">
        <f t="shared" si="6"/>
        <v>0</v>
      </c>
      <c r="H36" s="363">
        <f t="shared" si="6"/>
        <v>0</v>
      </c>
      <c r="I36" s="363">
        <f t="shared" si="6"/>
        <v>0.97160776000000004</v>
      </c>
      <c r="J36" s="363">
        <f t="shared" si="6"/>
        <v>0</v>
      </c>
      <c r="K36" s="363">
        <f t="shared" si="6"/>
        <v>113.51170148000003</v>
      </c>
      <c r="L36" s="363">
        <f t="shared" si="6"/>
        <v>0</v>
      </c>
      <c r="M36" s="308">
        <f t="shared" si="4"/>
        <v>1844.8164553499882</v>
      </c>
    </row>
    <row r="37" spans="1:13" x14ac:dyDescent="0.3">
      <c r="A37" s="267" t="s">
        <v>2956</v>
      </c>
      <c r="B37" s="254" t="s">
        <v>2732</v>
      </c>
      <c r="C37" s="363">
        <v>0</v>
      </c>
      <c r="D37" s="363">
        <v>0</v>
      </c>
      <c r="E37" s="363">
        <v>0</v>
      </c>
      <c r="F37" s="363">
        <v>0</v>
      </c>
      <c r="G37" s="363">
        <v>0</v>
      </c>
      <c r="H37" s="363">
        <v>0</v>
      </c>
      <c r="I37" s="363">
        <v>0</v>
      </c>
      <c r="J37" s="363">
        <v>0</v>
      </c>
      <c r="K37" s="363">
        <v>37.819712320000001</v>
      </c>
      <c r="L37" s="363">
        <v>0</v>
      </c>
      <c r="M37" s="308">
        <f t="shared" si="4"/>
        <v>37.819712320000001</v>
      </c>
    </row>
    <row r="38" spans="1:13" x14ac:dyDescent="0.3">
      <c r="A38" s="267" t="s">
        <v>2959</v>
      </c>
      <c r="B38" s="19" t="s">
        <v>2733</v>
      </c>
      <c r="C38" s="363">
        <v>1660.9477495499882</v>
      </c>
      <c r="D38" s="363">
        <v>63.71367927999998</v>
      </c>
      <c r="E38" s="363">
        <v>5.6717172800000002</v>
      </c>
      <c r="F38" s="363">
        <v>0</v>
      </c>
      <c r="G38" s="363">
        <v>0</v>
      </c>
      <c r="H38" s="363">
        <v>0</v>
      </c>
      <c r="I38" s="363">
        <v>0.97160776000000004</v>
      </c>
      <c r="J38" s="363">
        <v>0</v>
      </c>
      <c r="K38" s="363">
        <v>75.69198916000002</v>
      </c>
      <c r="L38" s="363">
        <v>0</v>
      </c>
      <c r="M38" s="308">
        <f t="shared" si="4"/>
        <v>1806.9967430299882</v>
      </c>
    </row>
    <row r="39" spans="1:13" x14ac:dyDescent="0.3">
      <c r="A39" s="267" t="s">
        <v>2915</v>
      </c>
      <c r="B39" s="19" t="s">
        <v>2736</v>
      </c>
      <c r="C39" s="363">
        <v>0</v>
      </c>
      <c r="D39" s="363">
        <v>0</v>
      </c>
      <c r="E39" s="363">
        <v>0</v>
      </c>
      <c r="F39" s="363">
        <v>0</v>
      </c>
      <c r="G39" s="363">
        <v>0</v>
      </c>
      <c r="H39" s="363">
        <v>0</v>
      </c>
      <c r="I39" s="363">
        <v>0</v>
      </c>
      <c r="J39" s="363">
        <v>0</v>
      </c>
      <c r="K39" s="363">
        <v>0</v>
      </c>
      <c r="L39" s="363">
        <v>0</v>
      </c>
      <c r="M39" s="308">
        <f t="shared" si="4"/>
        <v>0</v>
      </c>
    </row>
    <row r="40" spans="1:13" x14ac:dyDescent="0.3">
      <c r="B40" s="383" t="s">
        <v>139</v>
      </c>
      <c r="C40" s="351">
        <f>C30+C31+C36</f>
        <v>2144.8443130999881</v>
      </c>
      <c r="D40" s="351">
        <f t="shared" ref="D40:M40" si="7">D30+D31+D36</f>
        <v>83.700350009999994</v>
      </c>
      <c r="E40" s="351">
        <f t="shared" si="7"/>
        <v>47181.765414360052</v>
      </c>
      <c r="F40" s="351">
        <f t="shared" si="7"/>
        <v>738.86813275999998</v>
      </c>
      <c r="G40" s="351">
        <f t="shared" si="7"/>
        <v>29.667034300000001</v>
      </c>
      <c r="H40" s="351">
        <f t="shared" si="7"/>
        <v>24.272592399999997</v>
      </c>
      <c r="I40" s="351">
        <f t="shared" si="7"/>
        <v>294.64881816999997</v>
      </c>
      <c r="J40" s="351">
        <f t="shared" si="7"/>
        <v>3.9412222899999998</v>
      </c>
      <c r="K40" s="351">
        <f t="shared" si="7"/>
        <v>2557.4796717399986</v>
      </c>
      <c r="L40" s="351">
        <f t="shared" si="7"/>
        <v>0</v>
      </c>
      <c r="M40" s="351">
        <f t="shared" si="7"/>
        <v>53059.187549130031</v>
      </c>
    </row>
    <row r="45" spans="1:13" ht="15.6" x14ac:dyDescent="0.3">
      <c r="B45" s="336" t="s">
        <v>2737</v>
      </c>
    </row>
    <row r="46" spans="1:13" x14ac:dyDescent="0.3">
      <c r="B46" s="355" t="s">
        <v>2512</v>
      </c>
      <c r="C46" s="382"/>
      <c r="D46" s="382"/>
      <c r="E46" s="382"/>
      <c r="F46" s="382"/>
      <c r="G46" s="382"/>
      <c r="H46" s="382"/>
      <c r="I46" s="382"/>
      <c r="J46" s="382"/>
      <c r="K46" s="382"/>
      <c r="L46" s="382"/>
      <c r="M46" s="382"/>
    </row>
    <row r="47" spans="1:13" x14ac:dyDescent="0.3">
      <c r="B47" s="276"/>
      <c r="C47" s="276"/>
      <c r="D47" s="276"/>
      <c r="E47" s="276"/>
      <c r="F47" s="276"/>
      <c r="G47" s="276"/>
      <c r="H47" s="276"/>
      <c r="I47" s="276"/>
      <c r="J47" s="276"/>
      <c r="K47" s="276"/>
      <c r="L47" s="276"/>
      <c r="M47" s="276"/>
    </row>
    <row r="48" spans="1:13" ht="28.8" x14ac:dyDescent="0.3">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3">
      <c r="B49" s="254" t="s">
        <v>2724</v>
      </c>
      <c r="C49" s="308">
        <f t="shared" ref="C49:M59" si="8">C9+C29</f>
        <v>11.60716085</v>
      </c>
      <c r="D49" s="308">
        <f t="shared" si="8"/>
        <v>0</v>
      </c>
      <c r="E49" s="308">
        <f t="shared" si="8"/>
        <v>13644.977718370035</v>
      </c>
      <c r="F49" s="308">
        <f t="shared" si="8"/>
        <v>889.84275022000054</v>
      </c>
      <c r="G49" s="308">
        <f t="shared" si="8"/>
        <v>16.569204749999997</v>
      </c>
      <c r="H49" s="308">
        <f t="shared" si="8"/>
        <v>0</v>
      </c>
      <c r="I49" s="308">
        <f t="shared" si="8"/>
        <v>0</v>
      </c>
      <c r="J49" s="308">
        <f t="shared" si="8"/>
        <v>0</v>
      </c>
      <c r="K49" s="308">
        <f t="shared" si="8"/>
        <v>29.856594380000004</v>
      </c>
      <c r="L49" s="308">
        <f t="shared" si="8"/>
        <v>0.62185115000000002</v>
      </c>
      <c r="M49" s="308">
        <f t="shared" si="8"/>
        <v>14593.475279720036</v>
      </c>
    </row>
    <row r="50" spans="2:14" x14ac:dyDescent="0.3">
      <c r="B50" s="254" t="s">
        <v>2725</v>
      </c>
      <c r="C50" s="308">
        <f t="shared" si="8"/>
        <v>483.6004536599998</v>
      </c>
      <c r="D50" s="308">
        <f t="shared" si="8"/>
        <v>19.986670730000007</v>
      </c>
      <c r="E50" s="308">
        <f t="shared" si="8"/>
        <v>1144.5124895600013</v>
      </c>
      <c r="F50" s="308">
        <f t="shared" si="8"/>
        <v>924.50284836999992</v>
      </c>
      <c r="G50" s="308">
        <f t="shared" si="8"/>
        <v>63.34989186</v>
      </c>
      <c r="H50" s="308">
        <f t="shared" si="8"/>
        <v>0.43167793000000004</v>
      </c>
      <c r="I50" s="308">
        <f t="shared" si="8"/>
        <v>267.44726316999999</v>
      </c>
      <c r="J50" s="308">
        <f t="shared" si="8"/>
        <v>3.9412222899999998</v>
      </c>
      <c r="K50" s="308">
        <f t="shared" si="8"/>
        <v>2437.5646529699989</v>
      </c>
      <c r="L50" s="308">
        <f t="shared" si="8"/>
        <v>0</v>
      </c>
      <c r="M50" s="308">
        <f t="shared" si="8"/>
        <v>5345.3371705400014</v>
      </c>
    </row>
    <row r="51" spans="2:14" ht="28.8" x14ac:dyDescent="0.3">
      <c r="B51" s="380" t="s">
        <v>2726</v>
      </c>
      <c r="C51" s="308">
        <f t="shared" si="8"/>
        <v>0.29610988999999999</v>
      </c>
      <c r="D51" s="308">
        <f t="shared" si="8"/>
        <v>0</v>
      </c>
      <c r="E51" s="308">
        <f t="shared" si="8"/>
        <v>46031.581207520052</v>
      </c>
      <c r="F51" s="308">
        <f t="shared" si="8"/>
        <v>14.271075310000001</v>
      </c>
      <c r="G51" s="308">
        <f t="shared" si="8"/>
        <v>5.3071424400000007</v>
      </c>
      <c r="H51" s="308">
        <f t="shared" si="8"/>
        <v>23.840914469999998</v>
      </c>
      <c r="I51" s="308">
        <f t="shared" si="8"/>
        <v>26.229947240000001</v>
      </c>
      <c r="J51" s="308">
        <f t="shared" si="8"/>
        <v>0</v>
      </c>
      <c r="K51" s="308">
        <f t="shared" si="8"/>
        <v>178.12252416999999</v>
      </c>
      <c r="L51" s="308">
        <f t="shared" si="8"/>
        <v>0</v>
      </c>
      <c r="M51" s="308">
        <f t="shared" si="8"/>
        <v>46279.64892104004</v>
      </c>
    </row>
    <row r="52" spans="2:14" x14ac:dyDescent="0.3">
      <c r="B52" s="390" t="s">
        <v>2727</v>
      </c>
      <c r="C52" s="308">
        <f t="shared" si="8"/>
        <v>0</v>
      </c>
      <c r="D52" s="308">
        <f t="shared" si="8"/>
        <v>0</v>
      </c>
      <c r="E52" s="308">
        <f t="shared" si="8"/>
        <v>42.77320091</v>
      </c>
      <c r="F52" s="308">
        <f t="shared" si="8"/>
        <v>14.271075310000001</v>
      </c>
      <c r="G52" s="308">
        <f t="shared" si="8"/>
        <v>5.3071424400000007</v>
      </c>
      <c r="H52" s="308">
        <f t="shared" si="8"/>
        <v>0</v>
      </c>
      <c r="I52" s="308">
        <f t="shared" si="8"/>
        <v>26.229947240000001</v>
      </c>
      <c r="J52" s="308">
        <f t="shared" si="8"/>
        <v>0</v>
      </c>
      <c r="K52" s="308">
        <f t="shared" si="8"/>
        <v>145.16277088999999</v>
      </c>
      <c r="L52" s="308">
        <f t="shared" si="8"/>
        <v>0</v>
      </c>
      <c r="M52" s="308">
        <f t="shared" si="8"/>
        <v>233.74413678999997</v>
      </c>
    </row>
    <row r="53" spans="2:14" x14ac:dyDescent="0.3">
      <c r="B53" s="390" t="s">
        <v>2728</v>
      </c>
      <c r="C53" s="308">
        <f t="shared" si="8"/>
        <v>0</v>
      </c>
      <c r="D53" s="308">
        <f t="shared" si="8"/>
        <v>0</v>
      </c>
      <c r="E53" s="308">
        <f t="shared" si="8"/>
        <v>214.83929734000003</v>
      </c>
      <c r="F53" s="308">
        <f t="shared" si="8"/>
        <v>0</v>
      </c>
      <c r="G53" s="308">
        <f t="shared" si="8"/>
        <v>0</v>
      </c>
      <c r="H53" s="308">
        <f t="shared" si="8"/>
        <v>0</v>
      </c>
      <c r="I53" s="308">
        <f t="shared" si="8"/>
        <v>0</v>
      </c>
      <c r="J53" s="308">
        <f t="shared" si="8"/>
        <v>0</v>
      </c>
      <c r="K53" s="308">
        <f t="shared" si="8"/>
        <v>11.457719879999999</v>
      </c>
      <c r="L53" s="308">
        <f t="shared" si="8"/>
        <v>0</v>
      </c>
      <c r="M53" s="308">
        <f t="shared" si="8"/>
        <v>226.29701722000004</v>
      </c>
    </row>
    <row r="54" spans="2:14" x14ac:dyDescent="0.3">
      <c r="B54" s="391" t="s">
        <v>2729</v>
      </c>
      <c r="C54" s="308">
        <f t="shared" si="8"/>
        <v>0</v>
      </c>
      <c r="D54" s="308">
        <f t="shared" si="8"/>
        <v>0</v>
      </c>
      <c r="E54" s="308">
        <f t="shared" si="8"/>
        <v>22149.204825810015</v>
      </c>
      <c r="F54" s="308">
        <f t="shared" si="8"/>
        <v>0</v>
      </c>
      <c r="G54" s="308">
        <f t="shared" si="8"/>
        <v>0</v>
      </c>
      <c r="H54" s="308">
        <f t="shared" si="8"/>
        <v>0</v>
      </c>
      <c r="I54" s="308">
        <f t="shared" si="8"/>
        <v>0</v>
      </c>
      <c r="J54" s="308">
        <f t="shared" si="8"/>
        <v>0</v>
      </c>
      <c r="K54" s="308">
        <f t="shared" si="8"/>
        <v>13.8989411</v>
      </c>
      <c r="L54" s="308">
        <f t="shared" si="8"/>
        <v>0</v>
      </c>
      <c r="M54" s="308">
        <f t="shared" si="8"/>
        <v>22163.103766910015</v>
      </c>
    </row>
    <row r="55" spans="2:14" x14ac:dyDescent="0.3">
      <c r="B55" s="391" t="s">
        <v>2730</v>
      </c>
      <c r="C55" s="308">
        <f t="shared" si="8"/>
        <v>0.29610988999999999</v>
      </c>
      <c r="D55" s="308">
        <f t="shared" si="8"/>
        <v>0</v>
      </c>
      <c r="E55" s="308">
        <f t="shared" si="8"/>
        <v>23624.763883460037</v>
      </c>
      <c r="F55" s="308">
        <f t="shared" si="8"/>
        <v>0</v>
      </c>
      <c r="G55" s="308">
        <f t="shared" si="8"/>
        <v>0</v>
      </c>
      <c r="H55" s="308">
        <f t="shared" si="8"/>
        <v>23.840914469999998</v>
      </c>
      <c r="I55" s="308">
        <f t="shared" si="8"/>
        <v>0</v>
      </c>
      <c r="J55" s="308">
        <f t="shared" si="8"/>
        <v>0</v>
      </c>
      <c r="K55" s="308">
        <f t="shared" si="8"/>
        <v>7.6030923000000001</v>
      </c>
      <c r="L55" s="308">
        <f t="shared" si="8"/>
        <v>0</v>
      </c>
      <c r="M55" s="308">
        <f t="shared" si="8"/>
        <v>23656.50400012004</v>
      </c>
    </row>
    <row r="56" spans="2:14" x14ac:dyDescent="0.3">
      <c r="B56" s="254" t="s">
        <v>2731</v>
      </c>
      <c r="C56" s="308">
        <f t="shared" si="8"/>
        <v>1660.9477495499882</v>
      </c>
      <c r="D56" s="308">
        <f t="shared" si="8"/>
        <v>63.71367927999998</v>
      </c>
      <c r="E56" s="308">
        <f t="shared" si="8"/>
        <v>5.6717172800000002</v>
      </c>
      <c r="F56" s="308">
        <f t="shared" si="8"/>
        <v>0</v>
      </c>
      <c r="G56" s="308">
        <f t="shared" si="8"/>
        <v>0</v>
      </c>
      <c r="H56" s="308">
        <f t="shared" si="8"/>
        <v>0</v>
      </c>
      <c r="I56" s="308">
        <f t="shared" si="8"/>
        <v>0.97160776000000004</v>
      </c>
      <c r="J56" s="308">
        <f t="shared" si="8"/>
        <v>0</v>
      </c>
      <c r="K56" s="308">
        <f t="shared" si="8"/>
        <v>113.51170148000003</v>
      </c>
      <c r="L56" s="308">
        <f t="shared" si="8"/>
        <v>0</v>
      </c>
      <c r="M56" s="308">
        <f t="shared" si="8"/>
        <v>1844.8164553499882</v>
      </c>
    </row>
    <row r="57" spans="2:14" x14ac:dyDescent="0.3">
      <c r="B57" s="19" t="s">
        <v>2738</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37.819712320000001</v>
      </c>
      <c r="L57" s="308">
        <f t="shared" si="8"/>
        <v>0</v>
      </c>
      <c r="M57" s="308">
        <f t="shared" si="8"/>
        <v>37.819712320000001</v>
      </c>
    </row>
    <row r="58" spans="2:14" x14ac:dyDescent="0.3">
      <c r="B58" s="19" t="s">
        <v>2733</v>
      </c>
      <c r="C58" s="308">
        <f t="shared" si="8"/>
        <v>1660.9477495499882</v>
      </c>
      <c r="D58" s="308">
        <f t="shared" si="8"/>
        <v>63.71367927999998</v>
      </c>
      <c r="E58" s="308">
        <f t="shared" si="8"/>
        <v>5.6717172800000002</v>
      </c>
      <c r="F58" s="308">
        <f t="shared" si="8"/>
        <v>0</v>
      </c>
      <c r="G58" s="308">
        <f t="shared" si="8"/>
        <v>0</v>
      </c>
      <c r="H58" s="308">
        <f t="shared" si="8"/>
        <v>0</v>
      </c>
      <c r="I58" s="308">
        <f t="shared" si="8"/>
        <v>0.97160776000000004</v>
      </c>
      <c r="J58" s="308">
        <f t="shared" si="8"/>
        <v>0</v>
      </c>
      <c r="K58" s="308">
        <f t="shared" si="8"/>
        <v>75.69198916000002</v>
      </c>
      <c r="L58" s="308">
        <f t="shared" si="8"/>
        <v>0</v>
      </c>
      <c r="M58" s="308">
        <f t="shared" si="8"/>
        <v>1806.9967430299882</v>
      </c>
    </row>
    <row r="59" spans="2:14" x14ac:dyDescent="0.3">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3" t="s">
        <v>139</v>
      </c>
      <c r="C60" s="351">
        <f t="shared" ref="C60:M60" si="9">C50+C51+C56</f>
        <v>2144.8443130999881</v>
      </c>
      <c r="D60" s="351">
        <f t="shared" si="9"/>
        <v>83.700350009999994</v>
      </c>
      <c r="E60" s="351">
        <f t="shared" si="9"/>
        <v>47181.765414360052</v>
      </c>
      <c r="F60" s="351">
        <f t="shared" si="9"/>
        <v>938.77392367999994</v>
      </c>
      <c r="G60" s="351">
        <f t="shared" si="9"/>
        <v>68.657034300000007</v>
      </c>
      <c r="H60" s="351">
        <f t="shared" si="9"/>
        <v>24.272592399999997</v>
      </c>
      <c r="I60" s="351">
        <f t="shared" si="9"/>
        <v>294.64881816999997</v>
      </c>
      <c r="J60" s="351">
        <f t="shared" si="9"/>
        <v>3.9412222899999998</v>
      </c>
      <c r="K60" s="351">
        <f t="shared" si="9"/>
        <v>2729.1988786199986</v>
      </c>
      <c r="L60" s="351">
        <f t="shared" si="9"/>
        <v>0</v>
      </c>
      <c r="M60" s="351">
        <f t="shared" si="9"/>
        <v>53469.802546930026</v>
      </c>
    </row>
    <row r="64" spans="2:14" x14ac:dyDescent="0.3">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M52" sqref="M52"/>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2739</v>
      </c>
    </row>
    <row r="6" spans="1:13" x14ac:dyDescent="0.3">
      <c r="B6" s="355" t="s">
        <v>2514</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3">
      <c r="A9" s="267" t="s">
        <v>2921</v>
      </c>
      <c r="B9" s="19" t="s">
        <v>2740</v>
      </c>
      <c r="C9" s="363">
        <v>0</v>
      </c>
      <c r="D9" s="363">
        <v>0</v>
      </c>
      <c r="E9" s="363">
        <v>1834.6472238699996</v>
      </c>
      <c r="F9" s="363">
        <v>0</v>
      </c>
      <c r="G9" s="363">
        <v>0</v>
      </c>
      <c r="H9" s="363">
        <v>0</v>
      </c>
      <c r="I9" s="363">
        <v>0</v>
      </c>
      <c r="J9" s="363">
        <v>0</v>
      </c>
      <c r="K9" s="363">
        <v>0</v>
      </c>
      <c r="L9" s="363">
        <v>0</v>
      </c>
      <c r="M9" s="363">
        <f>SUM(C9:L9)</f>
        <v>1834.6472238699996</v>
      </c>
    </row>
    <row r="10" spans="1:13" x14ac:dyDescent="0.3">
      <c r="A10" s="267" t="s">
        <v>2922</v>
      </c>
      <c r="B10" s="19" t="s">
        <v>2741</v>
      </c>
      <c r="C10" s="363">
        <v>0</v>
      </c>
      <c r="D10" s="363">
        <v>0</v>
      </c>
      <c r="E10" s="363">
        <v>2823.9255299099991</v>
      </c>
      <c r="F10" s="363">
        <v>0</v>
      </c>
      <c r="G10" s="363">
        <v>0</v>
      </c>
      <c r="H10" s="363">
        <v>0</v>
      </c>
      <c r="I10" s="363">
        <v>0</v>
      </c>
      <c r="J10" s="363">
        <v>0</v>
      </c>
      <c r="K10" s="363">
        <v>0</v>
      </c>
      <c r="L10" s="363">
        <v>0</v>
      </c>
      <c r="M10" s="363">
        <f>SUM(C10:L10)</f>
        <v>2823.9255299099991</v>
      </c>
    </row>
    <row r="11" spans="1:13" x14ac:dyDescent="0.3">
      <c r="A11" s="267" t="s">
        <v>2923</v>
      </c>
      <c r="B11" s="19" t="s">
        <v>634</v>
      </c>
      <c r="C11" s="363">
        <v>0</v>
      </c>
      <c r="D11" s="363">
        <v>0</v>
      </c>
      <c r="E11" s="363">
        <v>4026.2695900700014</v>
      </c>
      <c r="F11" s="363">
        <v>0</v>
      </c>
      <c r="G11" s="363">
        <v>0</v>
      </c>
      <c r="H11" s="363">
        <v>0</v>
      </c>
      <c r="I11" s="363">
        <v>0</v>
      </c>
      <c r="J11" s="363">
        <v>0</v>
      </c>
      <c r="K11" s="363">
        <v>0</v>
      </c>
      <c r="L11" s="363">
        <v>0</v>
      </c>
      <c r="M11" s="363">
        <f>SUM(C11:L11)</f>
        <v>4026.2695900700014</v>
      </c>
    </row>
    <row r="12" spans="1:13" x14ac:dyDescent="0.3">
      <c r="A12" s="267" t="s">
        <v>2924</v>
      </c>
      <c r="B12" s="19" t="s">
        <v>636</v>
      </c>
      <c r="C12" s="363">
        <v>0</v>
      </c>
      <c r="D12" s="363">
        <v>0</v>
      </c>
      <c r="E12" s="363">
        <v>4679.3136813900028</v>
      </c>
      <c r="F12" s="363">
        <v>475.31271994999997</v>
      </c>
      <c r="G12" s="363">
        <v>0</v>
      </c>
      <c r="H12" s="363">
        <v>0</v>
      </c>
      <c r="I12" s="363">
        <v>240.18974552999998</v>
      </c>
      <c r="J12" s="363">
        <v>0</v>
      </c>
      <c r="K12" s="363">
        <v>870.66024315000016</v>
      </c>
      <c r="L12" s="363">
        <v>0</v>
      </c>
      <c r="M12" s="363">
        <f>SUM(C12:L12)</f>
        <v>6265.4763900200041</v>
      </c>
    </row>
    <row r="13" spans="1:13" x14ac:dyDescent="0.3">
      <c r="A13" s="267" t="s">
        <v>2925</v>
      </c>
      <c r="B13" s="19" t="s">
        <v>638</v>
      </c>
      <c r="C13" s="363">
        <v>2156.4514739499859</v>
      </c>
      <c r="D13" s="363">
        <v>83.700350009999994</v>
      </c>
      <c r="E13" s="363">
        <v>47462.58710749013</v>
      </c>
      <c r="F13" s="363">
        <v>1353.3039539499998</v>
      </c>
      <c r="G13" s="363">
        <v>85.22623904999999</v>
      </c>
      <c r="H13" s="363">
        <v>24.272592399999997</v>
      </c>
      <c r="I13" s="363">
        <v>54.459072639999988</v>
      </c>
      <c r="J13" s="363">
        <v>3.9412222899999998</v>
      </c>
      <c r="K13" s="363">
        <v>1888.395229850001</v>
      </c>
      <c r="L13" s="363">
        <v>0.62185115000000002</v>
      </c>
      <c r="M13" s="363">
        <f>SUM(C13:L13)</f>
        <v>53112.959092780104</v>
      </c>
    </row>
    <row r="14" spans="1:13" x14ac:dyDescent="0.3">
      <c r="B14" s="383" t="s">
        <v>139</v>
      </c>
      <c r="C14" s="351">
        <f t="shared" ref="C14:M14" si="0">SUM(C9:C13)</f>
        <v>2156.4514739499859</v>
      </c>
      <c r="D14" s="351">
        <f t="shared" si="0"/>
        <v>83.700350009999994</v>
      </c>
      <c r="E14" s="351">
        <f t="shared" si="0"/>
        <v>60826.743132730131</v>
      </c>
      <c r="F14" s="351">
        <f t="shared" si="0"/>
        <v>1828.6166738999998</v>
      </c>
      <c r="G14" s="351">
        <f t="shared" si="0"/>
        <v>85.22623904999999</v>
      </c>
      <c r="H14" s="351">
        <f t="shared" si="0"/>
        <v>24.272592399999997</v>
      </c>
      <c r="I14" s="351">
        <f t="shared" si="0"/>
        <v>294.64881816999997</v>
      </c>
      <c r="J14" s="351">
        <f t="shared" si="0"/>
        <v>3.9412222899999998</v>
      </c>
      <c r="K14" s="351">
        <f t="shared" si="0"/>
        <v>2759.0554730000013</v>
      </c>
      <c r="L14" s="351">
        <f t="shared" si="0"/>
        <v>0.62185115000000002</v>
      </c>
      <c r="M14" s="351">
        <f t="shared" si="0"/>
        <v>68063.277826650112</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2742</v>
      </c>
    </row>
    <row r="20" spans="1:13" x14ac:dyDescent="0.3">
      <c r="B20" s="355" t="s">
        <v>2516</v>
      </c>
      <c r="C20" s="382"/>
      <c r="D20" s="382"/>
      <c r="E20" s="382"/>
      <c r="F20" s="382"/>
      <c r="G20" s="382"/>
      <c r="H20" s="382"/>
      <c r="I20" s="382"/>
      <c r="J20" s="382"/>
      <c r="K20" s="382"/>
      <c r="L20" s="382"/>
      <c r="M20" s="382"/>
    </row>
    <row r="21" spans="1:13" x14ac:dyDescent="0.3">
      <c r="B21" s="276"/>
      <c r="C21" s="276"/>
      <c r="D21" s="276"/>
      <c r="E21" s="276"/>
      <c r="F21" s="276"/>
      <c r="G21" s="276"/>
      <c r="H21" s="276"/>
      <c r="I21" s="276"/>
      <c r="J21" s="276"/>
      <c r="K21" s="276"/>
      <c r="L21" s="276"/>
      <c r="M21" s="276"/>
    </row>
    <row r="22" spans="1:13" ht="28.8" x14ac:dyDescent="0.3">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3">
      <c r="A23" s="267" t="s">
        <v>2926</v>
      </c>
      <c r="B23" s="19" t="s">
        <v>2743</v>
      </c>
      <c r="C23" s="363">
        <v>8.0012811700000022</v>
      </c>
      <c r="D23" s="363">
        <v>0.44365703000000001</v>
      </c>
      <c r="E23" s="363">
        <v>5.5091019999999977</v>
      </c>
      <c r="F23" s="363">
        <v>0.38174025</v>
      </c>
      <c r="G23" s="363">
        <v>3.5059050000000001E-2</v>
      </c>
      <c r="H23" s="363">
        <v>0</v>
      </c>
      <c r="I23" s="363">
        <v>0</v>
      </c>
      <c r="J23" s="363">
        <v>7.2229920000000003E-2</v>
      </c>
      <c r="K23" s="363">
        <v>0.67318911999999997</v>
      </c>
      <c r="L23" s="363">
        <v>0</v>
      </c>
      <c r="M23" s="363">
        <f t="shared" ref="M23:M28" si="1">SUM(C23:L23)</f>
        <v>15.11625854</v>
      </c>
    </row>
    <row r="24" spans="1:13" x14ac:dyDescent="0.3">
      <c r="A24" s="267" t="s">
        <v>2927</v>
      </c>
      <c r="B24" s="19" t="s">
        <v>2744</v>
      </c>
      <c r="C24" s="363">
        <v>34.726690609999956</v>
      </c>
      <c r="D24" s="363">
        <v>2.6369699499999992</v>
      </c>
      <c r="E24" s="363">
        <v>261.22207834999995</v>
      </c>
      <c r="F24" s="363">
        <v>0</v>
      </c>
      <c r="G24" s="363">
        <v>4.3732627199999987</v>
      </c>
      <c r="H24" s="363">
        <v>4.4074950000000002E-2</v>
      </c>
      <c r="I24" s="363">
        <v>0.11626458000000001</v>
      </c>
      <c r="J24" s="363">
        <v>0.74466381000000004</v>
      </c>
      <c r="K24" s="363">
        <v>6.8653177800000007</v>
      </c>
      <c r="L24" s="363">
        <v>0.62185115000000002</v>
      </c>
      <c r="M24" s="363">
        <f t="shared" si="1"/>
        <v>311.35117389999994</v>
      </c>
    </row>
    <row r="25" spans="1:13" x14ac:dyDescent="0.3">
      <c r="A25" s="267" t="s">
        <v>2929</v>
      </c>
      <c r="B25" s="19" t="s">
        <v>2745</v>
      </c>
      <c r="C25" s="363">
        <v>75.62222093000014</v>
      </c>
      <c r="D25" s="363">
        <v>0.85013311999999996</v>
      </c>
      <c r="E25" s="363">
        <v>448.77158214999957</v>
      </c>
      <c r="F25" s="363">
        <v>0</v>
      </c>
      <c r="G25" s="363">
        <v>1.5973920300000004</v>
      </c>
      <c r="H25" s="363">
        <v>0.38760298000000004</v>
      </c>
      <c r="I25" s="363">
        <v>0.71484332000000006</v>
      </c>
      <c r="J25" s="363">
        <v>2.11536407</v>
      </c>
      <c r="K25" s="363">
        <v>18.312222070000001</v>
      </c>
      <c r="L25" s="363">
        <v>0</v>
      </c>
      <c r="M25" s="363">
        <f t="shared" si="1"/>
        <v>548.37136066999972</v>
      </c>
    </row>
    <row r="26" spans="1:13" x14ac:dyDescent="0.3">
      <c r="A26" s="267" t="s">
        <v>2928</v>
      </c>
      <c r="B26" s="19" t="s">
        <v>2746</v>
      </c>
      <c r="C26" s="363">
        <v>297.42702829999951</v>
      </c>
      <c r="D26" s="363">
        <v>4.4519572500000013</v>
      </c>
      <c r="E26" s="363">
        <v>3749.5331135600072</v>
      </c>
      <c r="F26" s="363">
        <v>14.756326020000001</v>
      </c>
      <c r="G26" s="363">
        <v>5.7598770799999999</v>
      </c>
      <c r="H26" s="363">
        <v>23.840914469999998</v>
      </c>
      <c r="I26" s="363">
        <v>1.09770239</v>
      </c>
      <c r="J26" s="363">
        <v>1.0089644900000001</v>
      </c>
      <c r="K26" s="363">
        <v>90.219662009999965</v>
      </c>
      <c r="L26" s="363">
        <v>0</v>
      </c>
      <c r="M26" s="363">
        <f t="shared" si="1"/>
        <v>4188.0955455700068</v>
      </c>
    </row>
    <row r="27" spans="1:13" x14ac:dyDescent="0.3">
      <c r="A27" s="267" t="s">
        <v>2930</v>
      </c>
      <c r="B27" s="19" t="s">
        <v>2747</v>
      </c>
      <c r="C27" s="363">
        <v>1729.2804406499924</v>
      </c>
      <c r="D27" s="363">
        <v>75.317632659999958</v>
      </c>
      <c r="E27" s="363">
        <v>17985.185535099943</v>
      </c>
      <c r="F27" s="363">
        <v>334.00685136999988</v>
      </c>
      <c r="G27" s="363">
        <v>12.830211360000002</v>
      </c>
      <c r="H27" s="363">
        <v>0</v>
      </c>
      <c r="I27" s="363">
        <v>41.145343889999999</v>
      </c>
      <c r="J27" s="363">
        <v>0</v>
      </c>
      <c r="K27" s="363">
        <v>1202.5564707800002</v>
      </c>
      <c r="L27" s="363">
        <v>0</v>
      </c>
      <c r="M27" s="363">
        <f t="shared" si="1"/>
        <v>21380.322485809935</v>
      </c>
    </row>
    <row r="28" spans="1:13" x14ac:dyDescent="0.3">
      <c r="A28" s="267" t="s">
        <v>2931</v>
      </c>
      <c r="B28" s="19" t="s">
        <v>2748</v>
      </c>
      <c r="C28" s="363">
        <v>11.39381229</v>
      </c>
      <c r="D28" s="363">
        <v>0</v>
      </c>
      <c r="E28" s="363">
        <v>38376.521721570112</v>
      </c>
      <c r="F28" s="363">
        <v>1479.4717562600001</v>
      </c>
      <c r="G28" s="363">
        <v>60.630436809999992</v>
      </c>
      <c r="H28" s="363">
        <v>0</v>
      </c>
      <c r="I28" s="363">
        <v>251.57466399</v>
      </c>
      <c r="J28" s="363">
        <v>0</v>
      </c>
      <c r="K28" s="363">
        <v>1440.4286112400005</v>
      </c>
      <c r="L28" s="363">
        <v>0</v>
      </c>
      <c r="M28" s="363">
        <f t="shared" si="1"/>
        <v>41620.021002160116</v>
      </c>
    </row>
    <row r="29" spans="1:13" x14ac:dyDescent="0.3">
      <c r="B29" s="383" t="s">
        <v>139</v>
      </c>
      <c r="C29" s="351">
        <f t="shared" ref="C29:M29" si="2">SUM(C23:C28)</f>
        <v>2156.4514739499919</v>
      </c>
      <c r="D29" s="351">
        <f>SUM(D23:D28)</f>
        <v>83.700350009999966</v>
      </c>
      <c r="E29" s="351">
        <f t="shared" si="2"/>
        <v>60826.743132730058</v>
      </c>
      <c r="F29" s="351">
        <f t="shared" si="2"/>
        <v>1828.6166739</v>
      </c>
      <c r="G29" s="351">
        <f t="shared" si="2"/>
        <v>85.22623904999999</v>
      </c>
      <c r="H29" s="351">
        <f t="shared" si="2"/>
        <v>24.272592399999997</v>
      </c>
      <c r="I29" s="351">
        <f t="shared" si="2"/>
        <v>294.64881817000003</v>
      </c>
      <c r="J29" s="351">
        <f t="shared" si="2"/>
        <v>3.9412222900000007</v>
      </c>
      <c r="K29" s="351">
        <f t="shared" si="2"/>
        <v>2759.0554730000003</v>
      </c>
      <c r="L29" s="351">
        <f t="shared" si="2"/>
        <v>0.62185115000000002</v>
      </c>
      <c r="M29" s="351">
        <f t="shared" si="2"/>
        <v>68063.277826650054</v>
      </c>
    </row>
    <row r="34" spans="2:13" ht="15.6" x14ac:dyDescent="0.3">
      <c r="B34" s="336" t="s">
        <v>2749</v>
      </c>
    </row>
    <row r="35" spans="2:13" x14ac:dyDescent="0.3">
      <c r="B35" s="369" t="s">
        <v>2750</v>
      </c>
      <c r="C35" s="382"/>
      <c r="D35" s="382"/>
      <c r="E35" s="382"/>
      <c r="F35" s="382"/>
      <c r="G35" s="382"/>
      <c r="H35" s="382"/>
      <c r="I35" s="382"/>
      <c r="J35" s="382"/>
      <c r="K35" s="382"/>
      <c r="L35" s="382"/>
      <c r="M35" s="382"/>
    </row>
    <row r="36" spans="2:13" x14ac:dyDescent="0.3">
      <c r="B36" s="276"/>
      <c r="C36" s="276"/>
      <c r="D36" s="276"/>
      <c r="E36" s="276"/>
      <c r="F36" s="276"/>
      <c r="G36" s="276"/>
      <c r="H36" s="276"/>
      <c r="I36" s="276"/>
      <c r="J36" s="276"/>
      <c r="K36" s="276"/>
      <c r="L36" s="276"/>
      <c r="M36" s="276"/>
    </row>
    <row r="37" spans="2:13" ht="28.8" x14ac:dyDescent="0.3">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3">
      <c r="B38" s="367" t="s">
        <v>2751</v>
      </c>
      <c r="C38" s="392">
        <v>7.5777881580121774E-3</v>
      </c>
      <c r="D38" s="392">
        <v>7.0905324349674508E-4</v>
      </c>
      <c r="E38" s="392">
        <v>0</v>
      </c>
      <c r="F38" s="392">
        <v>0</v>
      </c>
      <c r="G38" s="392">
        <v>0</v>
      </c>
      <c r="H38" s="392">
        <v>0</v>
      </c>
      <c r="I38" s="392">
        <v>1.0840208748358193E-17</v>
      </c>
      <c r="J38" s="392">
        <v>-1.0307175230255048E-15</v>
      </c>
      <c r="K38" s="392">
        <v>-1.5774911805745002E-19</v>
      </c>
      <c r="L38" s="392">
        <v>0</v>
      </c>
      <c r="M38" s="393">
        <v>2.463095780173819E-4</v>
      </c>
    </row>
    <row r="39" spans="2:13" x14ac:dyDescent="0.3">
      <c r="B39" s="335"/>
    </row>
    <row r="40" spans="2:13" x14ac:dyDescent="0.3">
      <c r="J40" s="394"/>
    </row>
    <row r="44" spans="2:13" ht="15.6" x14ac:dyDescent="0.3">
      <c r="B44" s="336" t="s">
        <v>2752</v>
      </c>
    </row>
    <row r="45" spans="2:13" x14ac:dyDescent="0.3">
      <c r="B45" s="369" t="s">
        <v>2520</v>
      </c>
      <c r="C45" s="382"/>
      <c r="D45" s="382"/>
      <c r="E45" s="382"/>
      <c r="F45" s="382"/>
      <c r="G45" s="382"/>
      <c r="H45" s="382"/>
      <c r="I45" s="382"/>
      <c r="J45" s="382"/>
      <c r="K45" s="382"/>
      <c r="L45" s="382"/>
      <c r="M45" s="382"/>
    </row>
    <row r="46" spans="2:13" x14ac:dyDescent="0.3">
      <c r="B46" s="276"/>
      <c r="C46" s="276"/>
      <c r="D46" s="276"/>
      <c r="E46" s="276"/>
      <c r="F46" s="276"/>
      <c r="G46" s="276"/>
      <c r="H46" s="276"/>
      <c r="I46" s="276"/>
      <c r="J46" s="276"/>
      <c r="K46" s="276"/>
      <c r="L46" s="276"/>
      <c r="M46" s="276"/>
    </row>
    <row r="47" spans="2:13" ht="28.8" x14ac:dyDescent="0.3">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3">
      <c r="B48" s="367" t="s">
        <v>2751</v>
      </c>
      <c r="C48" s="392">
        <v>7.7593941821408599E-3</v>
      </c>
      <c r="D48" s="392">
        <v>2.2627714859918989E-3</v>
      </c>
      <c r="E48" s="392">
        <v>0</v>
      </c>
      <c r="F48" s="392">
        <v>0</v>
      </c>
      <c r="G48" s="392">
        <v>-9.6020915791953339E-17</v>
      </c>
      <c r="H48" s="392">
        <v>1.7728188409402845E-17</v>
      </c>
      <c r="I48" s="392">
        <v>-5.0181260076982454E-18</v>
      </c>
      <c r="J48" s="392">
        <v>3.9894249543983445E-16</v>
      </c>
      <c r="K48" s="392">
        <v>0</v>
      </c>
      <c r="L48" s="392">
        <v>6.5143987419022775E-2</v>
      </c>
      <c r="M48" s="395">
        <v>7.0369473276233902E-4</v>
      </c>
    </row>
    <row r="49" spans="1:13" x14ac:dyDescent="0.3">
      <c r="C49" s="335"/>
      <c r="D49" s="335"/>
      <c r="E49" s="335"/>
      <c r="F49" s="335"/>
      <c r="G49" s="335"/>
      <c r="H49" s="335"/>
      <c r="I49" s="335"/>
      <c r="J49" s="335"/>
      <c r="K49" s="335"/>
      <c r="L49" s="335"/>
      <c r="M49" s="335"/>
    </row>
    <row r="54" spans="1:13" ht="15.6" x14ac:dyDescent="0.3">
      <c r="B54" s="336" t="s">
        <v>2753</v>
      </c>
    </row>
    <row r="55" spans="1:13" x14ac:dyDescent="0.3">
      <c r="B55" s="369" t="s">
        <v>2522</v>
      </c>
      <c r="C55" s="382"/>
      <c r="D55" s="382"/>
      <c r="E55" s="382"/>
      <c r="F55" s="382"/>
      <c r="G55" s="382"/>
      <c r="H55" s="382"/>
      <c r="I55" s="382"/>
      <c r="J55" s="382"/>
      <c r="K55" s="382"/>
      <c r="L55" s="382"/>
      <c r="M55" s="382"/>
    </row>
    <row r="56" spans="1:13" x14ac:dyDescent="0.3">
      <c r="B56" s="276"/>
      <c r="C56" s="276"/>
      <c r="D56" s="276"/>
      <c r="E56" s="276"/>
      <c r="F56" s="276"/>
      <c r="G56" s="276"/>
      <c r="H56" s="276"/>
      <c r="I56" s="276"/>
      <c r="J56" s="276"/>
      <c r="K56" s="276"/>
      <c r="L56" s="276"/>
      <c r="M56" s="276"/>
    </row>
    <row r="57" spans="1:13" ht="28.8" x14ac:dyDescent="0.3">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3">
      <c r="A58" s="267" t="s">
        <v>2932</v>
      </c>
      <c r="B58" s="254" t="s">
        <v>2754</v>
      </c>
      <c r="C58" s="396">
        <v>6.985582323763717E-3</v>
      </c>
      <c r="D58" s="396">
        <v>2.3496066620570157E-4</v>
      </c>
      <c r="E58" s="396">
        <v>0</v>
      </c>
      <c r="F58" s="396">
        <v>0</v>
      </c>
      <c r="G58" s="396">
        <v>0</v>
      </c>
      <c r="H58" s="396">
        <v>0</v>
      </c>
      <c r="I58" s="396">
        <v>0</v>
      </c>
      <c r="J58" s="396">
        <v>0</v>
      </c>
      <c r="K58" s="396">
        <v>0</v>
      </c>
      <c r="L58" s="396">
        <v>0</v>
      </c>
      <c r="M58" s="396">
        <v>2.5552521031782863E-4</v>
      </c>
    </row>
    <row r="59" spans="1:13" x14ac:dyDescent="0.3">
      <c r="A59" s="267" t="s">
        <v>2933</v>
      </c>
      <c r="B59" s="254" t="s">
        <v>2755</v>
      </c>
      <c r="C59" s="396">
        <v>5.2697531700062965E-2</v>
      </c>
      <c r="D59" s="396">
        <v>0</v>
      </c>
      <c r="E59" s="396">
        <v>0</v>
      </c>
      <c r="F59" s="396">
        <v>0</v>
      </c>
      <c r="G59" s="396">
        <v>0</v>
      </c>
      <c r="H59" s="396">
        <v>0</v>
      </c>
      <c r="I59" s="396">
        <v>0</v>
      </c>
      <c r="J59" s="396">
        <v>0</v>
      </c>
      <c r="K59" s="396">
        <v>0</v>
      </c>
      <c r="L59" s="396">
        <v>0</v>
      </c>
      <c r="M59" s="396">
        <v>1.0830069576734912E-4</v>
      </c>
    </row>
    <row r="60" spans="1:13" x14ac:dyDescent="0.3">
      <c r="A60" s="267" t="s">
        <v>2934</v>
      </c>
      <c r="B60" s="254" t="s">
        <v>2756</v>
      </c>
      <c r="C60" s="396">
        <v>1.7169445606683823E-2</v>
      </c>
      <c r="D60" s="396">
        <v>0</v>
      </c>
      <c r="E60" s="396">
        <v>0</v>
      </c>
      <c r="F60" s="396">
        <v>0</v>
      </c>
      <c r="G60" s="396">
        <v>0</v>
      </c>
      <c r="H60" s="396">
        <v>0</v>
      </c>
      <c r="I60" s="396">
        <v>0</v>
      </c>
      <c r="J60" s="396">
        <v>0</v>
      </c>
      <c r="K60" s="396">
        <v>0</v>
      </c>
      <c r="L60" s="396">
        <v>0</v>
      </c>
      <c r="M60" s="396">
        <v>1.7369863267035529E-5</v>
      </c>
    </row>
    <row r="61" spans="1:13" x14ac:dyDescent="0.3">
      <c r="A61" s="267" t="s">
        <v>2935</v>
      </c>
      <c r="B61" s="254" t="s">
        <v>2757</v>
      </c>
      <c r="C61" s="396">
        <v>3.697760114848498E-2</v>
      </c>
      <c r="D61" s="396">
        <v>0</v>
      </c>
      <c r="E61" s="396">
        <v>0</v>
      </c>
      <c r="F61" s="396">
        <v>0</v>
      </c>
      <c r="G61" s="396">
        <v>0</v>
      </c>
      <c r="H61" s="396">
        <v>0</v>
      </c>
      <c r="I61" s="396">
        <v>0</v>
      </c>
      <c r="J61" s="396">
        <v>0</v>
      </c>
      <c r="K61" s="396">
        <v>0</v>
      </c>
      <c r="L61" s="396">
        <v>0</v>
      </c>
      <c r="M61" s="396">
        <v>1.7566389809683217E-5</v>
      </c>
    </row>
    <row r="62" spans="1:13" x14ac:dyDescent="0.3">
      <c r="A62" s="267" t="s">
        <v>2936</v>
      </c>
      <c r="B62" s="254" t="s">
        <v>2758</v>
      </c>
      <c r="C62" s="396">
        <v>4.8997969394922895E-2</v>
      </c>
      <c r="D62" s="396">
        <v>0</v>
      </c>
      <c r="E62" s="396">
        <v>0</v>
      </c>
      <c r="F62" s="396">
        <v>0</v>
      </c>
      <c r="G62" s="396">
        <v>0</v>
      </c>
      <c r="H62" s="396">
        <v>0</v>
      </c>
      <c r="I62" s="396">
        <v>0</v>
      </c>
      <c r="J62" s="396">
        <v>0</v>
      </c>
      <c r="K62" s="396">
        <v>0</v>
      </c>
      <c r="L62" s="396">
        <v>0</v>
      </c>
      <c r="M62" s="396">
        <v>2.0924904805023709E-5</v>
      </c>
    </row>
    <row r="63" spans="1:13" x14ac:dyDescent="0.3">
      <c r="A63" s="267" t="s">
        <v>2937</v>
      </c>
      <c r="B63" s="289" t="s">
        <v>2759</v>
      </c>
      <c r="C63" s="397">
        <v>5.2055295383968476E-2</v>
      </c>
      <c r="D63" s="397">
        <v>0</v>
      </c>
      <c r="E63" s="397">
        <v>0</v>
      </c>
      <c r="F63" s="397">
        <v>0</v>
      </c>
      <c r="G63" s="397">
        <v>0</v>
      </c>
      <c r="H63" s="397">
        <v>0</v>
      </c>
      <c r="I63" s="397">
        <v>0</v>
      </c>
      <c r="J63" s="397">
        <v>0</v>
      </c>
      <c r="K63" s="397">
        <v>0</v>
      </c>
      <c r="L63" s="397">
        <v>0</v>
      </c>
      <c r="M63" s="397">
        <v>1.5788202135007041E-5</v>
      </c>
    </row>
    <row r="68" spans="1:13" ht="15.6" x14ac:dyDescent="0.3">
      <c r="B68" s="336" t="s">
        <v>2760</v>
      </c>
    </row>
    <row r="69" spans="1:13" x14ac:dyDescent="0.3">
      <c r="B69" s="369" t="s">
        <v>2524</v>
      </c>
      <c r="C69" s="382"/>
      <c r="D69" s="382"/>
      <c r="E69" s="382"/>
      <c r="F69" s="382"/>
      <c r="G69" s="382"/>
      <c r="H69" s="382"/>
      <c r="I69" s="382"/>
      <c r="J69" s="382"/>
      <c r="K69" s="382"/>
      <c r="L69" s="382"/>
      <c r="M69" s="382"/>
    </row>
    <row r="70" spans="1:13" x14ac:dyDescent="0.3">
      <c r="B70" s="276"/>
      <c r="C70" s="276"/>
      <c r="D70" s="276"/>
      <c r="E70" s="276"/>
      <c r="F70" s="276"/>
      <c r="G70" s="276"/>
      <c r="H70" s="276"/>
      <c r="I70" s="276"/>
      <c r="J70" s="276"/>
      <c r="K70" s="276"/>
      <c r="L70" s="276"/>
      <c r="M70" s="276"/>
    </row>
    <row r="71" spans="1:13" ht="28.8" x14ac:dyDescent="0.3">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3">
      <c r="A72" s="267" t="s">
        <v>2938</v>
      </c>
      <c r="B72" s="367" t="s">
        <v>2761</v>
      </c>
      <c r="C72" s="436">
        <v>6.6883725216571248</v>
      </c>
      <c r="D72" s="436">
        <v>0</v>
      </c>
      <c r="E72" s="436">
        <v>0.52200000000000002</v>
      </c>
      <c r="F72" s="436">
        <v>0</v>
      </c>
      <c r="G72" s="436">
        <v>0</v>
      </c>
      <c r="H72" s="436">
        <v>0</v>
      </c>
      <c r="I72" s="436">
        <v>0</v>
      </c>
      <c r="J72" s="436">
        <v>0</v>
      </c>
      <c r="K72" s="436">
        <v>0</v>
      </c>
      <c r="L72" s="436">
        <v>0</v>
      </c>
      <c r="M72" s="398">
        <v>7.2103725216571251</v>
      </c>
    </row>
    <row r="77" spans="1:13" ht="15.6" x14ac:dyDescent="0.3">
      <c r="B77" s="336" t="s">
        <v>2762</v>
      </c>
    </row>
    <row r="78" spans="1:13" x14ac:dyDescent="0.3">
      <c r="B78" s="369" t="s">
        <v>2526</v>
      </c>
      <c r="C78" s="382"/>
      <c r="D78" s="382"/>
      <c r="E78" s="382"/>
      <c r="F78" s="382"/>
      <c r="G78" s="382"/>
      <c r="H78" s="382"/>
      <c r="I78" s="382"/>
      <c r="J78" s="382"/>
      <c r="K78" s="382"/>
      <c r="L78" s="382"/>
      <c r="M78" s="382"/>
    </row>
    <row r="79" spans="1:13" x14ac:dyDescent="0.3">
      <c r="B79" s="276"/>
      <c r="C79" s="276"/>
      <c r="D79" s="276"/>
      <c r="E79" s="276"/>
      <c r="F79" s="276"/>
      <c r="G79" s="276"/>
      <c r="H79" s="276"/>
      <c r="I79" s="276"/>
      <c r="J79" s="276"/>
      <c r="K79" s="276"/>
      <c r="L79" s="276"/>
      <c r="M79" s="276"/>
    </row>
    <row r="80" spans="1:13" ht="28.8" x14ac:dyDescent="0.3">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3">
      <c r="A81" s="267" t="s">
        <v>2939</v>
      </c>
      <c r="B81" s="367" t="s">
        <v>2763</v>
      </c>
      <c r="C81" s="397">
        <v>3.2683568533775041E-3</v>
      </c>
      <c r="D81" s="397"/>
      <c r="E81" s="397">
        <v>8.4490976633468174E-6</v>
      </c>
      <c r="F81" s="397"/>
      <c r="G81" s="397"/>
      <c r="H81" s="397"/>
      <c r="I81" s="397"/>
      <c r="J81" s="397"/>
      <c r="K81" s="397"/>
      <c r="L81" s="397"/>
      <c r="M81" s="399">
        <v>1.0576866034494215E-4</v>
      </c>
    </row>
    <row r="82" spans="1:14" x14ac:dyDescent="0.3">
      <c r="B82" s="335" t="s">
        <v>2764</v>
      </c>
    </row>
    <row r="83" spans="1:14" x14ac:dyDescent="0.3">
      <c r="B83" s="335"/>
    </row>
    <row r="85" spans="1:14" s="410" customFormat="1" ht="15.6" x14ac:dyDescent="0.3">
      <c r="A85" s="267"/>
      <c r="B85" s="411" t="s">
        <v>2765</v>
      </c>
    </row>
    <row r="86" spans="1:14" s="410" customFormat="1" x14ac:dyDescent="0.3">
      <c r="A86" s="267"/>
      <c r="B86" s="412" t="s">
        <v>2766</v>
      </c>
      <c r="C86" s="412"/>
      <c r="D86" s="413"/>
      <c r="E86" s="413"/>
      <c r="F86" s="413"/>
      <c r="G86" s="413"/>
      <c r="H86" s="413"/>
      <c r="I86" s="413"/>
      <c r="J86" s="413"/>
      <c r="K86" s="413"/>
      <c r="L86" s="413"/>
      <c r="M86" s="413"/>
      <c r="N86" s="413"/>
    </row>
    <row r="87" spans="1:14" s="410" customFormat="1" x14ac:dyDescent="0.3">
      <c r="A87" s="267"/>
      <c r="B87" s="414"/>
      <c r="C87" s="414"/>
      <c r="D87" s="414"/>
      <c r="E87" s="414"/>
      <c r="F87" s="414"/>
      <c r="G87" s="414"/>
      <c r="H87" s="414"/>
      <c r="I87" s="414"/>
      <c r="J87" s="414"/>
      <c r="K87" s="414"/>
      <c r="L87" s="414"/>
      <c r="M87" s="414"/>
      <c r="N87" s="414"/>
    </row>
    <row r="88" spans="1:14" s="410" customFormat="1" x14ac:dyDescent="0.3">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3">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3">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3">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3">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3">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3">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3">
      <c r="A95" s="267"/>
      <c r="B95" s="421"/>
      <c r="C95" s="422"/>
      <c r="D95" s="422"/>
      <c r="E95" s="422"/>
      <c r="F95" s="422"/>
      <c r="G95" s="422"/>
      <c r="H95" s="422"/>
      <c r="I95" s="422"/>
      <c r="J95" s="422"/>
      <c r="K95" s="422"/>
      <c r="L95" s="422"/>
      <c r="M95" s="422"/>
      <c r="N95" s="422"/>
    </row>
    <row r="96" spans="1:14" s="410" customFormat="1" x14ac:dyDescent="0.3">
      <c r="A96" s="267"/>
      <c r="B96" s="421"/>
      <c r="C96" s="422"/>
      <c r="D96" s="422"/>
      <c r="E96" s="422"/>
      <c r="F96" s="422"/>
      <c r="G96" s="422"/>
      <c r="H96" s="422"/>
      <c r="I96" s="422"/>
      <c r="J96" s="422"/>
      <c r="K96" s="422"/>
      <c r="L96" s="422"/>
      <c r="M96" s="422"/>
      <c r="N96" s="422"/>
    </row>
    <row r="97" spans="1:14" s="410" customFormat="1" ht="15.6" x14ac:dyDescent="0.3">
      <c r="A97" s="267"/>
      <c r="B97" s="411" t="s">
        <v>2782</v>
      </c>
    </row>
    <row r="98" spans="1:14" s="410" customFormat="1" x14ac:dyDescent="0.3">
      <c r="A98" s="267"/>
      <c r="B98" s="412" t="s">
        <v>2783</v>
      </c>
      <c r="C98" s="412"/>
      <c r="D98" s="413"/>
      <c r="E98" s="413"/>
      <c r="F98" s="413"/>
      <c r="G98" s="413"/>
      <c r="H98" s="413"/>
      <c r="I98" s="413"/>
      <c r="J98" s="413"/>
      <c r="K98" s="413"/>
      <c r="L98" s="413"/>
      <c r="M98" s="413"/>
      <c r="N98" s="413"/>
    </row>
    <row r="99" spans="1:14" s="410" customFormat="1" x14ac:dyDescent="0.3">
      <c r="A99" s="267"/>
      <c r="B99" s="414"/>
      <c r="C99" s="414"/>
      <c r="D99" s="414"/>
      <c r="E99" s="414"/>
      <c r="F99" s="414"/>
      <c r="G99" s="414"/>
      <c r="H99" s="414"/>
      <c r="I99" s="414"/>
      <c r="J99" s="414"/>
      <c r="K99" s="414"/>
      <c r="L99" s="414"/>
      <c r="M99" s="414"/>
      <c r="N99" s="414"/>
    </row>
    <row r="100" spans="1:14" s="410" customFormat="1" x14ac:dyDescent="0.3">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3">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3">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3">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3">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3">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3">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3">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3">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3">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3">
      <c r="A110" s="267"/>
      <c r="C110" s="428"/>
      <c r="D110" s="428"/>
      <c r="E110" s="428"/>
      <c r="F110" s="428"/>
      <c r="G110" s="428"/>
      <c r="H110" s="428"/>
      <c r="I110" s="428"/>
      <c r="J110" s="428"/>
      <c r="K110" s="428"/>
      <c r="L110" s="428"/>
      <c r="M110" s="428"/>
      <c r="N110" s="428"/>
    </row>
    <row r="111" spans="1:14" s="410" customFormat="1" x14ac:dyDescent="0.3">
      <c r="A111" s="267"/>
    </row>
    <row r="112" spans="1:14" s="410" customFormat="1" x14ac:dyDescent="0.3">
      <c r="A112" s="267"/>
      <c r="B112" s="421"/>
      <c r="C112" s="429"/>
      <c r="D112" s="429"/>
      <c r="E112" s="429"/>
      <c r="F112" s="429"/>
      <c r="G112" s="429"/>
      <c r="H112" s="429"/>
      <c r="I112" s="429"/>
      <c r="J112" s="429"/>
      <c r="K112" s="429"/>
      <c r="L112" s="429"/>
      <c r="M112" s="429"/>
      <c r="N112" s="429"/>
    </row>
    <row r="113" spans="1:14" s="410" customFormat="1" ht="15.6" x14ac:dyDescent="0.3">
      <c r="A113" s="267"/>
      <c r="B113" s="411" t="s">
        <v>2794</v>
      </c>
      <c r="C113" s="429"/>
      <c r="D113" s="429"/>
      <c r="E113" s="429"/>
      <c r="F113" s="429"/>
      <c r="G113" s="429"/>
      <c r="H113" s="429"/>
      <c r="I113" s="429"/>
      <c r="J113" s="429"/>
      <c r="K113" s="429"/>
      <c r="L113" s="429"/>
      <c r="M113" s="429"/>
      <c r="N113" s="429"/>
    </row>
    <row r="114" spans="1:14" s="410" customFormat="1" x14ac:dyDescent="0.3">
      <c r="A114" s="267"/>
      <c r="B114" s="430" t="s">
        <v>2795</v>
      </c>
      <c r="C114" s="430"/>
      <c r="D114" s="431"/>
      <c r="E114" s="431"/>
      <c r="F114" s="431"/>
    </row>
    <row r="115" spans="1:14" s="410" customFormat="1" x14ac:dyDescent="0.3">
      <c r="A115" s="267"/>
      <c r="F115" s="432" t="s">
        <v>2796</v>
      </c>
    </row>
    <row r="116" spans="1:14" s="410" customFormat="1" x14ac:dyDescent="0.3">
      <c r="A116" s="267"/>
      <c r="B116" s="414" t="s">
        <v>2751</v>
      </c>
      <c r="C116" s="433"/>
      <c r="D116" s="433"/>
      <c r="E116" s="433"/>
      <c r="F116" s="433">
        <v>0</v>
      </c>
    </row>
    <row r="117" spans="1:14" s="410" customFormat="1" x14ac:dyDescent="0.3">
      <c r="A117" s="267"/>
      <c r="B117" s="419" t="s">
        <v>139</v>
      </c>
      <c r="C117" s="427"/>
      <c r="D117" s="427"/>
      <c r="E117" s="427"/>
      <c r="F117" s="427">
        <f>SUM(F116:F116)</f>
        <v>0</v>
      </c>
    </row>
    <row r="118" spans="1:14" s="410" customFormat="1" x14ac:dyDescent="0.3">
      <c r="A118" s="267"/>
    </row>
    <row r="119" spans="1:14" s="410" customFormat="1" ht="15.6" x14ac:dyDescent="0.3">
      <c r="A119" s="267"/>
      <c r="B119" s="411" t="s">
        <v>2797</v>
      </c>
    </row>
    <row r="120" spans="1:14" s="410" customFormat="1" x14ac:dyDescent="0.3">
      <c r="A120" s="267"/>
      <c r="B120" s="430" t="s">
        <v>2795</v>
      </c>
      <c r="C120" s="430"/>
      <c r="D120" s="431"/>
      <c r="E120" s="431"/>
      <c r="F120" s="431"/>
    </row>
    <row r="121" spans="1:14" s="410" customFormat="1" x14ac:dyDescent="0.3">
      <c r="A121" s="267"/>
      <c r="F121" s="432" t="s">
        <v>2796</v>
      </c>
    </row>
    <row r="122" spans="1:14" s="410" customFormat="1" x14ac:dyDescent="0.3">
      <c r="A122" s="267"/>
      <c r="B122" s="410" t="s">
        <v>2798</v>
      </c>
      <c r="F122" s="434">
        <v>0</v>
      </c>
    </row>
    <row r="123" spans="1:14" s="410" customFormat="1" x14ac:dyDescent="0.3">
      <c r="A123" s="267"/>
      <c r="B123" s="410" t="s">
        <v>2799</v>
      </c>
      <c r="F123" s="434">
        <v>0</v>
      </c>
    </row>
    <row r="124" spans="1:14" s="410" customFormat="1" x14ac:dyDescent="0.3">
      <c r="A124" s="267"/>
      <c r="B124" s="410" t="s">
        <v>2800</v>
      </c>
      <c r="F124" s="434">
        <v>0</v>
      </c>
    </row>
    <row r="125" spans="1:14" s="410" customFormat="1" x14ac:dyDescent="0.3">
      <c r="A125" s="267"/>
      <c r="B125" s="410" t="s">
        <v>2801</v>
      </c>
      <c r="C125" s="433"/>
      <c r="D125" s="433"/>
      <c r="E125" s="433"/>
      <c r="F125" s="433">
        <v>0</v>
      </c>
    </row>
    <row r="126" spans="1:14" s="410" customFormat="1" x14ac:dyDescent="0.3">
      <c r="A126" s="267"/>
      <c r="B126" s="419" t="s">
        <v>139</v>
      </c>
      <c r="C126" s="427"/>
      <c r="D126" s="427"/>
      <c r="E126" s="427"/>
      <c r="F126" s="427">
        <f>SUM(F122:F125)</f>
        <v>0</v>
      </c>
    </row>
    <row r="127" spans="1:14" s="410" customFormat="1" x14ac:dyDescent="0.3">
      <c r="A127" s="267"/>
    </row>
    <row r="128" spans="1:14" s="410" customFormat="1" ht="15.6" x14ac:dyDescent="0.3">
      <c r="A128" s="267"/>
      <c r="B128" s="411" t="s">
        <v>2802</v>
      </c>
    </row>
    <row r="129" spans="1:14" s="410" customFormat="1" x14ac:dyDescent="0.3">
      <c r="A129" s="267"/>
      <c r="B129" s="430" t="s">
        <v>2524</v>
      </c>
      <c r="C129" s="430"/>
      <c r="D129" s="431"/>
      <c r="E129" s="431"/>
      <c r="F129" s="431"/>
    </row>
    <row r="130" spans="1:14" s="410" customFormat="1" x14ac:dyDescent="0.3">
      <c r="A130" s="267"/>
      <c r="F130" s="432" t="s">
        <v>2796</v>
      </c>
    </row>
    <row r="131" spans="1:14" s="410" customFormat="1" x14ac:dyDescent="0.3">
      <c r="A131" s="267"/>
      <c r="B131" s="414" t="s">
        <v>2751</v>
      </c>
      <c r="C131" s="433"/>
      <c r="D131" s="433"/>
      <c r="E131" s="433"/>
      <c r="F131" s="433">
        <v>0</v>
      </c>
    </row>
    <row r="132" spans="1:14" s="410" customFormat="1" x14ac:dyDescent="0.3">
      <c r="A132" s="267"/>
      <c r="B132" s="419" t="s">
        <v>139</v>
      </c>
      <c r="C132" s="427"/>
      <c r="D132" s="427"/>
      <c r="E132" s="427"/>
      <c r="F132" s="427">
        <f>SUM(F131:F131)</f>
        <v>0</v>
      </c>
    </row>
    <row r="133" spans="1:14" s="410" customFormat="1" x14ac:dyDescent="0.3">
      <c r="A133" s="267"/>
    </row>
    <row r="134" spans="1:14" s="410" customFormat="1" ht="15.6" x14ac:dyDescent="0.3">
      <c r="A134" s="267"/>
      <c r="B134" s="411" t="s">
        <v>2803</v>
      </c>
    </row>
    <row r="135" spans="1:14" s="410" customFormat="1" x14ac:dyDescent="0.3">
      <c r="A135" s="267"/>
      <c r="B135" s="430" t="s">
        <v>2526</v>
      </c>
      <c r="C135" s="430"/>
      <c r="D135" s="431"/>
      <c r="E135" s="431"/>
      <c r="F135" s="431"/>
    </row>
    <row r="136" spans="1:14" s="410" customFormat="1" x14ac:dyDescent="0.3">
      <c r="A136" s="267"/>
      <c r="F136" s="432" t="s">
        <v>2796</v>
      </c>
    </row>
    <row r="137" spans="1:14" s="410" customFormat="1" x14ac:dyDescent="0.3">
      <c r="A137" s="267"/>
      <c r="B137" s="414" t="s">
        <v>2751</v>
      </c>
      <c r="C137" s="433"/>
      <c r="D137" s="433"/>
      <c r="E137" s="433"/>
      <c r="F137" s="433">
        <v>0</v>
      </c>
    </row>
    <row r="138" spans="1:14" s="410" customFormat="1" x14ac:dyDescent="0.3">
      <c r="A138" s="267"/>
      <c r="B138" s="419" t="s">
        <v>139</v>
      </c>
      <c r="C138" s="427"/>
      <c r="D138" s="427"/>
      <c r="E138" s="427"/>
      <c r="F138" s="427">
        <f>SUM(F137:F137)</f>
        <v>0</v>
      </c>
    </row>
    <row r="139" spans="1:14" s="410" customFormat="1" x14ac:dyDescent="0.3">
      <c r="A139" s="267"/>
    </row>
    <row r="140" spans="1:14" s="410" customFormat="1" x14ac:dyDescent="0.3">
      <c r="A140" s="267"/>
    </row>
    <row r="141" spans="1:14" s="410" customFormat="1" ht="15.6" x14ac:dyDescent="0.3">
      <c r="A141" s="267"/>
      <c r="B141" s="411" t="s">
        <v>2804</v>
      </c>
    </row>
    <row r="142" spans="1:14" s="410" customFormat="1" x14ac:dyDescent="0.3">
      <c r="A142" s="267"/>
      <c r="B142" s="412" t="s">
        <v>2805</v>
      </c>
      <c r="C142" s="412"/>
      <c r="D142" s="413"/>
      <c r="E142" s="413"/>
      <c r="F142" s="413"/>
      <c r="G142" s="413"/>
      <c r="H142" s="413"/>
      <c r="I142" s="413"/>
      <c r="J142" s="413"/>
      <c r="K142" s="413"/>
      <c r="L142" s="413"/>
      <c r="M142" s="413"/>
      <c r="N142" s="413"/>
    </row>
    <row r="143" spans="1:14" s="410" customFormat="1" x14ac:dyDescent="0.3">
      <c r="A143" s="267"/>
      <c r="B143" s="414"/>
      <c r="C143" s="414"/>
      <c r="D143" s="414"/>
      <c r="E143" s="414"/>
      <c r="F143" s="414"/>
      <c r="G143" s="414"/>
      <c r="H143" s="414"/>
      <c r="I143" s="414"/>
      <c r="J143" s="414"/>
      <c r="K143" s="414"/>
      <c r="L143" s="414"/>
      <c r="M143" s="414"/>
      <c r="N143" s="414"/>
    </row>
    <row r="144" spans="1:14" s="410" customFormat="1" x14ac:dyDescent="0.3">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3">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3">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3">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3">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3">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3">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3">
      <c r="A151" s="267"/>
    </row>
    <row r="152" spans="1:14" s="410" customFormat="1" x14ac:dyDescent="0.3">
      <c r="A152" s="267"/>
    </row>
    <row r="153" spans="1:14" s="410" customFormat="1" x14ac:dyDescent="0.3">
      <c r="A153" s="267"/>
      <c r="N153" s="435" t="s">
        <v>2579</v>
      </c>
    </row>
    <row r="154" spans="1:14" s="410" customFormat="1" x14ac:dyDescent="0.3">
      <c r="A154" s="267"/>
    </row>
    <row r="155" spans="1:14" s="410" customFormat="1" x14ac:dyDescent="0.3">
      <c r="A155" s="267"/>
    </row>
    <row r="156" spans="1:14" s="410" customFormat="1" x14ac:dyDescent="0.3">
      <c r="A156" s="267"/>
    </row>
    <row r="157" spans="1:14" s="410" customFormat="1" x14ac:dyDescent="0.3">
      <c r="A157" s="267"/>
    </row>
    <row r="158" spans="1:14" s="410" customFormat="1" x14ac:dyDescent="0.3">
      <c r="A158" s="267"/>
    </row>
    <row r="159" spans="1:14" s="410"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90"/>
  <sheetViews>
    <sheetView topLeftCell="A193" workbookViewId="0">
      <selection activeCell="E19" sqref="E19"/>
    </sheetView>
  </sheetViews>
  <sheetFormatPr defaultRowHeight="14.4" x14ac:dyDescent="0.3"/>
  <cols>
    <col min="1" max="1" width="14" customWidth="1"/>
    <col min="2" max="2" width="21" customWidth="1"/>
    <col min="3" max="3" width="41" customWidth="1"/>
    <col min="4" max="4" width="13" customWidth="1"/>
  </cols>
  <sheetData>
    <row r="1" spans="1:4" x14ac:dyDescent="0.3">
      <c r="A1" t="s">
        <v>2416</v>
      </c>
      <c r="B1" t="s">
        <v>2417</v>
      </c>
      <c r="C1" t="s">
        <v>2940</v>
      </c>
      <c r="D1" t="s">
        <v>2941</v>
      </c>
    </row>
    <row r="2" spans="1:4" x14ac:dyDescent="0.3">
      <c r="A2" t="s">
        <v>2406</v>
      </c>
      <c r="B2" t="s">
        <v>2887</v>
      </c>
      <c r="C2" t="s">
        <v>2424</v>
      </c>
      <c r="D2">
        <v>54.758107790000011</v>
      </c>
    </row>
    <row r="3" spans="1:4" x14ac:dyDescent="0.3">
      <c r="A3" t="s">
        <v>2406</v>
      </c>
      <c r="B3" t="s">
        <v>2887</v>
      </c>
      <c r="C3" t="s">
        <v>2421</v>
      </c>
      <c r="D3">
        <v>8.7072702200000016</v>
      </c>
    </row>
    <row r="4" spans="1:4" x14ac:dyDescent="0.3">
      <c r="A4" t="s">
        <v>2406</v>
      </c>
      <c r="B4" t="s">
        <v>2887</v>
      </c>
      <c r="C4" t="s">
        <v>2423</v>
      </c>
      <c r="D4">
        <v>23.054023260000005</v>
      </c>
    </row>
    <row r="5" spans="1:4" x14ac:dyDescent="0.3">
      <c r="A5" t="s">
        <v>2406</v>
      </c>
      <c r="B5" t="s">
        <v>2887</v>
      </c>
      <c r="C5" t="s">
        <v>2422</v>
      </c>
      <c r="D5">
        <v>19.600282620000005</v>
      </c>
    </row>
    <row r="6" spans="1:4" x14ac:dyDescent="0.3">
      <c r="A6" t="s">
        <v>2406</v>
      </c>
      <c r="B6" t="s">
        <v>2887</v>
      </c>
      <c r="C6" t="s">
        <v>2425</v>
      </c>
      <c r="D6">
        <v>47.898915039999977</v>
      </c>
    </row>
    <row r="7" spans="1:4" x14ac:dyDescent="0.3">
      <c r="A7" t="s">
        <v>2406</v>
      </c>
      <c r="B7" t="s">
        <v>2889</v>
      </c>
      <c r="C7" t="s">
        <v>2424</v>
      </c>
      <c r="D7">
        <v>67.653217159999969</v>
      </c>
    </row>
    <row r="8" spans="1:4" x14ac:dyDescent="0.3">
      <c r="A8" t="s">
        <v>2406</v>
      </c>
      <c r="B8" t="s">
        <v>2889</v>
      </c>
      <c r="C8" t="s">
        <v>2421</v>
      </c>
      <c r="D8">
        <v>477.97154791000003</v>
      </c>
    </row>
    <row r="9" spans="1:4" x14ac:dyDescent="0.3">
      <c r="A9" t="s">
        <v>2406</v>
      </c>
      <c r="B9" t="s">
        <v>2889</v>
      </c>
      <c r="C9" t="s">
        <v>2423</v>
      </c>
      <c r="D9">
        <v>32.03784228</v>
      </c>
    </row>
    <row r="10" spans="1:4" x14ac:dyDescent="0.3">
      <c r="A10" t="s">
        <v>2406</v>
      </c>
      <c r="B10" t="s">
        <v>2889</v>
      </c>
      <c r="C10" t="s">
        <v>2710</v>
      </c>
      <c r="D10">
        <v>3.2262242900000007</v>
      </c>
    </row>
    <row r="11" spans="1:4" x14ac:dyDescent="0.3">
      <c r="A11" t="s">
        <v>2406</v>
      </c>
      <c r="B11" t="s">
        <v>2889</v>
      </c>
      <c r="C11" t="s">
        <v>2422</v>
      </c>
      <c r="D11">
        <v>108.00404343000002</v>
      </c>
    </row>
    <row r="12" spans="1:4" x14ac:dyDescent="0.3">
      <c r="A12" t="s">
        <v>2406</v>
      </c>
      <c r="B12" t="s">
        <v>2889</v>
      </c>
      <c r="C12" t="s">
        <v>2425</v>
      </c>
      <c r="D12">
        <v>190.44910695999994</v>
      </c>
    </row>
    <row r="13" spans="1:4" x14ac:dyDescent="0.3">
      <c r="A13" t="s">
        <v>2406</v>
      </c>
      <c r="B13" t="s">
        <v>2884</v>
      </c>
      <c r="C13" t="s">
        <v>2424</v>
      </c>
      <c r="D13">
        <v>29.603000359999982</v>
      </c>
    </row>
    <row r="14" spans="1:4" x14ac:dyDescent="0.3">
      <c r="A14" t="s">
        <v>2406</v>
      </c>
      <c r="B14" t="s">
        <v>2884</v>
      </c>
      <c r="C14" t="s">
        <v>2421</v>
      </c>
      <c r="D14">
        <v>39.232427269999995</v>
      </c>
    </row>
    <row r="15" spans="1:4" x14ac:dyDescent="0.3">
      <c r="A15" t="s">
        <v>2406</v>
      </c>
      <c r="B15" t="s">
        <v>2884</v>
      </c>
      <c r="C15" t="s">
        <v>2423</v>
      </c>
      <c r="D15">
        <v>27.985875470000007</v>
      </c>
    </row>
    <row r="16" spans="1:4" x14ac:dyDescent="0.3">
      <c r="A16" t="s">
        <v>2406</v>
      </c>
      <c r="B16" t="s">
        <v>2884</v>
      </c>
      <c r="C16" t="s">
        <v>2422</v>
      </c>
      <c r="D16">
        <v>68.643136630000058</v>
      </c>
    </row>
    <row r="17" spans="1:4" x14ac:dyDescent="0.3">
      <c r="A17" t="s">
        <v>2406</v>
      </c>
      <c r="B17" t="s">
        <v>2884</v>
      </c>
      <c r="C17" t="s">
        <v>2425</v>
      </c>
      <c r="D17">
        <v>30.165856890000001</v>
      </c>
    </row>
    <row r="18" spans="1:4" x14ac:dyDescent="0.3">
      <c r="A18" t="s">
        <v>2406</v>
      </c>
      <c r="B18" t="s">
        <v>2891</v>
      </c>
      <c r="C18" t="s">
        <v>2424</v>
      </c>
      <c r="D18">
        <v>56.325285559999998</v>
      </c>
    </row>
    <row r="19" spans="1:4" x14ac:dyDescent="0.3">
      <c r="A19" t="s">
        <v>2406</v>
      </c>
      <c r="B19" t="s">
        <v>2891</v>
      </c>
      <c r="C19" t="s">
        <v>2421</v>
      </c>
      <c r="D19">
        <v>5.2772425400000005</v>
      </c>
    </row>
    <row r="20" spans="1:4" x14ac:dyDescent="0.3">
      <c r="A20" t="s">
        <v>2406</v>
      </c>
      <c r="B20" t="s">
        <v>2891</v>
      </c>
      <c r="C20" t="s">
        <v>2423</v>
      </c>
      <c r="D20">
        <v>5.8029632899999992</v>
      </c>
    </row>
    <row r="21" spans="1:4" x14ac:dyDescent="0.3">
      <c r="A21" t="s">
        <v>2406</v>
      </c>
      <c r="B21" t="s">
        <v>2891</v>
      </c>
      <c r="C21" t="s">
        <v>2422</v>
      </c>
      <c r="D21">
        <v>60.767132539999992</v>
      </c>
    </row>
    <row r="22" spans="1:4" x14ac:dyDescent="0.3">
      <c r="A22" t="s">
        <v>2406</v>
      </c>
      <c r="B22" t="s">
        <v>2891</v>
      </c>
      <c r="C22" t="s">
        <v>2425</v>
      </c>
      <c r="D22">
        <v>79.429117240000011</v>
      </c>
    </row>
    <row r="23" spans="1:4" x14ac:dyDescent="0.3">
      <c r="A23" t="s">
        <v>2406</v>
      </c>
      <c r="B23" t="s">
        <v>2891</v>
      </c>
      <c r="C23" t="s">
        <v>2710</v>
      </c>
      <c r="D23">
        <v>2922.9500000000003</v>
      </c>
    </row>
    <row r="24" spans="1:4" x14ac:dyDescent="0.3">
      <c r="A24" t="s">
        <v>2406</v>
      </c>
      <c r="B24" t="s">
        <v>2886</v>
      </c>
      <c r="C24" t="s">
        <v>2424</v>
      </c>
      <c r="D24">
        <v>55.111681119999965</v>
      </c>
    </row>
    <row r="25" spans="1:4" x14ac:dyDescent="0.3">
      <c r="A25" t="s">
        <v>2406</v>
      </c>
      <c r="B25" t="s">
        <v>2886</v>
      </c>
      <c r="C25" t="s">
        <v>2421</v>
      </c>
      <c r="D25">
        <v>53.915315789999994</v>
      </c>
    </row>
    <row r="26" spans="1:4" x14ac:dyDescent="0.3">
      <c r="A26" t="s">
        <v>2406</v>
      </c>
      <c r="B26" t="s">
        <v>2886</v>
      </c>
      <c r="C26" t="s">
        <v>2423</v>
      </c>
      <c r="D26">
        <v>36.443757220000002</v>
      </c>
    </row>
    <row r="27" spans="1:4" x14ac:dyDescent="0.3">
      <c r="A27" t="s">
        <v>2406</v>
      </c>
      <c r="B27" t="s">
        <v>2886</v>
      </c>
      <c r="C27" t="s">
        <v>2422</v>
      </c>
      <c r="D27">
        <v>29.332759800000009</v>
      </c>
    </row>
    <row r="28" spans="1:4" x14ac:dyDescent="0.3">
      <c r="A28" t="s">
        <v>2406</v>
      </c>
      <c r="B28" t="s">
        <v>2886</v>
      </c>
      <c r="C28" t="s">
        <v>2425</v>
      </c>
      <c r="D28">
        <v>52.229592479999987</v>
      </c>
    </row>
    <row r="29" spans="1:4" x14ac:dyDescent="0.3">
      <c r="A29" t="s">
        <v>2406</v>
      </c>
      <c r="B29" t="s">
        <v>2892</v>
      </c>
      <c r="C29" t="s">
        <v>2424</v>
      </c>
      <c r="D29">
        <v>5.1642506400000006</v>
      </c>
    </row>
    <row r="30" spans="1:4" x14ac:dyDescent="0.3">
      <c r="A30" t="s">
        <v>2406</v>
      </c>
      <c r="B30" t="s">
        <v>2892</v>
      </c>
      <c r="C30" t="s">
        <v>2421</v>
      </c>
      <c r="D30">
        <v>0.31707287000000006</v>
      </c>
    </row>
    <row r="31" spans="1:4" x14ac:dyDescent="0.3">
      <c r="A31" t="s">
        <v>2406</v>
      </c>
      <c r="B31" t="s">
        <v>2892</v>
      </c>
      <c r="C31" t="s">
        <v>2423</v>
      </c>
      <c r="D31">
        <v>0.52617199999999997</v>
      </c>
    </row>
    <row r="32" spans="1:4" x14ac:dyDescent="0.3">
      <c r="A32" t="s">
        <v>2406</v>
      </c>
      <c r="B32" t="s">
        <v>2892</v>
      </c>
      <c r="C32" t="s">
        <v>2422</v>
      </c>
      <c r="D32">
        <v>0.14509554</v>
      </c>
    </row>
    <row r="33" spans="1:4" x14ac:dyDescent="0.3">
      <c r="A33" t="s">
        <v>2406</v>
      </c>
      <c r="B33" t="s">
        <v>2892</v>
      </c>
      <c r="C33" t="s">
        <v>2425</v>
      </c>
      <c r="D33">
        <v>0.45125859000000007</v>
      </c>
    </row>
    <row r="34" spans="1:4" x14ac:dyDescent="0.3">
      <c r="A34" t="s">
        <v>2406</v>
      </c>
      <c r="B34" t="s">
        <v>2883</v>
      </c>
      <c r="C34" t="s">
        <v>2424</v>
      </c>
      <c r="D34">
        <v>968.61460860000204</v>
      </c>
    </row>
    <row r="35" spans="1:4" x14ac:dyDescent="0.3">
      <c r="A35" t="s">
        <v>2406</v>
      </c>
      <c r="B35" t="s">
        <v>2883</v>
      </c>
      <c r="C35" t="s">
        <v>2421</v>
      </c>
      <c r="D35">
        <v>661.74645936000024</v>
      </c>
    </row>
    <row r="36" spans="1:4" x14ac:dyDescent="0.3">
      <c r="A36" t="s">
        <v>2406</v>
      </c>
      <c r="B36" t="s">
        <v>2883</v>
      </c>
      <c r="C36" t="s">
        <v>2423</v>
      </c>
      <c r="D36">
        <v>525.26986618999968</v>
      </c>
    </row>
    <row r="37" spans="1:4" x14ac:dyDescent="0.3">
      <c r="A37" t="s">
        <v>2406</v>
      </c>
      <c r="B37" t="s">
        <v>2883</v>
      </c>
      <c r="C37" t="s">
        <v>2710</v>
      </c>
      <c r="D37">
        <v>4.9496363299999997</v>
      </c>
    </row>
    <row r="38" spans="1:4" x14ac:dyDescent="0.3">
      <c r="A38" t="s">
        <v>2406</v>
      </c>
      <c r="B38" t="s">
        <v>2883</v>
      </c>
      <c r="C38" t="s">
        <v>2422</v>
      </c>
      <c r="D38">
        <v>1078.9678579099975</v>
      </c>
    </row>
    <row r="39" spans="1:4" x14ac:dyDescent="0.3">
      <c r="A39" t="s">
        <v>2406</v>
      </c>
      <c r="B39" t="s">
        <v>2883</v>
      </c>
      <c r="C39" t="s">
        <v>2425</v>
      </c>
      <c r="D39">
        <v>1216.0894467799969</v>
      </c>
    </row>
    <row r="40" spans="1:4" x14ac:dyDescent="0.3">
      <c r="A40" t="s">
        <v>2406</v>
      </c>
      <c r="B40" t="s">
        <v>2883</v>
      </c>
      <c r="C40" t="s">
        <v>2710</v>
      </c>
      <c r="D40">
        <v>30.842981160000011</v>
      </c>
    </row>
    <row r="41" spans="1:4" x14ac:dyDescent="0.3">
      <c r="A41" t="s">
        <v>2406</v>
      </c>
      <c r="B41" t="s">
        <v>2890</v>
      </c>
      <c r="C41" t="s">
        <v>2424</v>
      </c>
      <c r="D41">
        <v>57.885207759999986</v>
      </c>
    </row>
    <row r="42" spans="1:4" x14ac:dyDescent="0.3">
      <c r="A42" t="s">
        <v>2406</v>
      </c>
      <c r="B42" t="s">
        <v>2890</v>
      </c>
      <c r="C42" t="s">
        <v>2421</v>
      </c>
      <c r="D42">
        <v>65.171448110000028</v>
      </c>
    </row>
    <row r="43" spans="1:4" x14ac:dyDescent="0.3">
      <c r="A43" t="s">
        <v>2406</v>
      </c>
      <c r="B43" t="s">
        <v>2890</v>
      </c>
      <c r="C43" t="s">
        <v>2423</v>
      </c>
      <c r="D43">
        <v>21.699616020000011</v>
      </c>
    </row>
    <row r="44" spans="1:4" x14ac:dyDescent="0.3">
      <c r="A44" t="s">
        <v>2406</v>
      </c>
      <c r="B44" t="s">
        <v>2890</v>
      </c>
      <c r="C44" t="s">
        <v>2710</v>
      </c>
      <c r="D44">
        <v>0.17902080000000001</v>
      </c>
    </row>
    <row r="45" spans="1:4" x14ac:dyDescent="0.3">
      <c r="A45" t="s">
        <v>2406</v>
      </c>
      <c r="B45" t="s">
        <v>2890</v>
      </c>
      <c r="C45" t="s">
        <v>2422</v>
      </c>
      <c r="D45">
        <v>36.502748690000018</v>
      </c>
    </row>
    <row r="46" spans="1:4" x14ac:dyDescent="0.3">
      <c r="A46" t="s">
        <v>2406</v>
      </c>
      <c r="B46" t="s">
        <v>2890</v>
      </c>
      <c r="C46" t="s">
        <v>2425</v>
      </c>
      <c r="D46">
        <v>76.895624599999962</v>
      </c>
    </row>
    <row r="47" spans="1:4" x14ac:dyDescent="0.3">
      <c r="A47" t="s">
        <v>2406</v>
      </c>
      <c r="B47" t="s">
        <v>2885</v>
      </c>
      <c r="C47" t="s">
        <v>2424</v>
      </c>
      <c r="D47">
        <v>35.199759080000007</v>
      </c>
    </row>
    <row r="48" spans="1:4" x14ac:dyDescent="0.3">
      <c r="A48" t="s">
        <v>2406</v>
      </c>
      <c r="B48" t="s">
        <v>2885</v>
      </c>
      <c r="C48" t="s">
        <v>2421</v>
      </c>
      <c r="D48">
        <v>8.2232235500000002</v>
      </c>
    </row>
    <row r="49" spans="1:4" x14ac:dyDescent="0.3">
      <c r="A49" t="s">
        <v>2406</v>
      </c>
      <c r="B49" t="s">
        <v>2885</v>
      </c>
      <c r="C49" t="s">
        <v>2423</v>
      </c>
      <c r="D49">
        <v>19.958805160000001</v>
      </c>
    </row>
    <row r="50" spans="1:4" x14ac:dyDescent="0.3">
      <c r="A50" t="s">
        <v>2406</v>
      </c>
      <c r="B50" t="s">
        <v>2885</v>
      </c>
      <c r="C50" t="s">
        <v>2422</v>
      </c>
      <c r="D50">
        <v>14.744818149999995</v>
      </c>
    </row>
    <row r="51" spans="1:4" x14ac:dyDescent="0.3">
      <c r="A51" t="s">
        <v>2406</v>
      </c>
      <c r="B51" t="s">
        <v>2885</v>
      </c>
      <c r="C51" t="s">
        <v>2425</v>
      </c>
      <c r="D51">
        <v>69.788761850000014</v>
      </c>
    </row>
    <row r="52" spans="1:4" x14ac:dyDescent="0.3">
      <c r="A52" t="s">
        <v>2406</v>
      </c>
      <c r="B52" t="s">
        <v>2888</v>
      </c>
      <c r="C52" t="s">
        <v>2424</v>
      </c>
      <c r="D52">
        <v>51.128527670000011</v>
      </c>
    </row>
    <row r="53" spans="1:4" x14ac:dyDescent="0.3">
      <c r="A53" t="s">
        <v>2406</v>
      </c>
      <c r="B53" t="s">
        <v>2888</v>
      </c>
      <c r="C53" t="s">
        <v>2421</v>
      </c>
      <c r="D53">
        <v>31.00497579</v>
      </c>
    </row>
    <row r="54" spans="1:4" x14ac:dyDescent="0.3">
      <c r="A54" t="s">
        <v>2406</v>
      </c>
      <c r="B54" t="s">
        <v>2888</v>
      </c>
      <c r="C54" t="s">
        <v>2423</v>
      </c>
      <c r="D54">
        <v>27.612189629999996</v>
      </c>
    </row>
    <row r="55" spans="1:4" x14ac:dyDescent="0.3">
      <c r="A55" t="s">
        <v>2406</v>
      </c>
      <c r="B55" t="s">
        <v>2888</v>
      </c>
      <c r="C55" t="s">
        <v>2422</v>
      </c>
      <c r="D55">
        <v>15.545841549999999</v>
      </c>
    </row>
    <row r="56" spans="1:4" x14ac:dyDescent="0.3">
      <c r="A56" t="s">
        <v>2406</v>
      </c>
      <c r="B56" t="s">
        <v>2888</v>
      </c>
      <c r="C56" t="s">
        <v>2425</v>
      </c>
      <c r="D56">
        <v>44.664961120000001</v>
      </c>
    </row>
    <row r="57" spans="1:4" x14ac:dyDescent="0.3">
      <c r="A57" t="s">
        <v>2411</v>
      </c>
      <c r="B57" t="s">
        <v>2887</v>
      </c>
      <c r="C57" t="s">
        <v>2424</v>
      </c>
      <c r="D57">
        <v>1360.22489202</v>
      </c>
    </row>
    <row r="58" spans="1:4" x14ac:dyDescent="0.3">
      <c r="A58" t="s">
        <v>2411</v>
      </c>
      <c r="B58" t="s">
        <v>2887</v>
      </c>
      <c r="C58" t="s">
        <v>2421</v>
      </c>
      <c r="D58">
        <v>117.47084793000001</v>
      </c>
    </row>
    <row r="59" spans="1:4" x14ac:dyDescent="0.3">
      <c r="A59" t="s">
        <v>2411</v>
      </c>
      <c r="B59" t="s">
        <v>2887</v>
      </c>
      <c r="C59" t="s">
        <v>2423</v>
      </c>
      <c r="D59">
        <v>1049.0890073500004</v>
      </c>
    </row>
    <row r="60" spans="1:4" x14ac:dyDescent="0.3">
      <c r="A60" t="s">
        <v>2411</v>
      </c>
      <c r="B60" t="s">
        <v>2887</v>
      </c>
      <c r="C60" t="s">
        <v>2422</v>
      </c>
      <c r="D60">
        <v>1168.147697079999</v>
      </c>
    </row>
    <row r="61" spans="1:4" x14ac:dyDescent="0.3">
      <c r="A61" t="s">
        <v>2411</v>
      </c>
      <c r="B61" t="s">
        <v>2887</v>
      </c>
      <c r="C61" t="s">
        <v>2425</v>
      </c>
      <c r="D61">
        <v>1645.5334046800024</v>
      </c>
    </row>
    <row r="62" spans="1:4" x14ac:dyDescent="0.3">
      <c r="A62" t="s">
        <v>2411</v>
      </c>
      <c r="B62" t="s">
        <v>2889</v>
      </c>
      <c r="C62" t="s">
        <v>2424</v>
      </c>
      <c r="D62">
        <v>1854.8113083800026</v>
      </c>
    </row>
    <row r="63" spans="1:4" x14ac:dyDescent="0.3">
      <c r="A63" t="s">
        <v>2411</v>
      </c>
      <c r="B63" t="s">
        <v>2889</v>
      </c>
      <c r="C63" t="s">
        <v>2421</v>
      </c>
      <c r="D63">
        <v>12735.650191970029</v>
      </c>
    </row>
    <row r="64" spans="1:4" x14ac:dyDescent="0.3">
      <c r="A64" t="s">
        <v>2411</v>
      </c>
      <c r="B64" t="s">
        <v>2889</v>
      </c>
      <c r="C64" t="s">
        <v>2423</v>
      </c>
      <c r="D64">
        <v>1269.6545076600019</v>
      </c>
    </row>
    <row r="65" spans="1:4" x14ac:dyDescent="0.3">
      <c r="A65" t="s">
        <v>2411</v>
      </c>
      <c r="B65" t="s">
        <v>2889</v>
      </c>
      <c r="C65" t="s">
        <v>2710</v>
      </c>
      <c r="D65">
        <v>32.831443489999998</v>
      </c>
    </row>
    <row r="66" spans="1:4" x14ac:dyDescent="0.3">
      <c r="A66" t="s">
        <v>2411</v>
      </c>
      <c r="B66" t="s">
        <v>2889</v>
      </c>
      <c r="C66" t="s">
        <v>2422</v>
      </c>
      <c r="D66">
        <v>1044.4352532599994</v>
      </c>
    </row>
    <row r="67" spans="1:4" x14ac:dyDescent="0.3">
      <c r="A67" t="s">
        <v>2411</v>
      </c>
      <c r="B67" t="s">
        <v>2889</v>
      </c>
      <c r="C67" t="s">
        <v>2425</v>
      </c>
      <c r="D67">
        <v>1792.58139065</v>
      </c>
    </row>
    <row r="68" spans="1:4" x14ac:dyDescent="0.3">
      <c r="A68" t="s">
        <v>2411</v>
      </c>
      <c r="B68" t="s">
        <v>2884</v>
      </c>
      <c r="C68" t="s">
        <v>2424</v>
      </c>
      <c r="D68">
        <v>4844.1066848999899</v>
      </c>
    </row>
    <row r="69" spans="1:4" x14ac:dyDescent="0.3">
      <c r="A69" t="s">
        <v>2411</v>
      </c>
      <c r="B69" t="s">
        <v>2884</v>
      </c>
      <c r="C69" t="s">
        <v>2421</v>
      </c>
      <c r="D69">
        <v>3729.1408228600076</v>
      </c>
    </row>
    <row r="70" spans="1:4" x14ac:dyDescent="0.3">
      <c r="A70" t="s">
        <v>2411</v>
      </c>
      <c r="B70" t="s">
        <v>2884</v>
      </c>
      <c r="C70" t="s">
        <v>2423</v>
      </c>
      <c r="D70">
        <v>3931.629910359984</v>
      </c>
    </row>
    <row r="71" spans="1:4" x14ac:dyDescent="0.3">
      <c r="A71" t="s">
        <v>2411</v>
      </c>
      <c r="B71" t="s">
        <v>2884</v>
      </c>
      <c r="C71" t="s">
        <v>2422</v>
      </c>
      <c r="D71">
        <v>5245.6915378800022</v>
      </c>
    </row>
    <row r="72" spans="1:4" x14ac:dyDescent="0.3">
      <c r="A72" t="s">
        <v>2411</v>
      </c>
      <c r="B72" t="s">
        <v>2884</v>
      </c>
      <c r="C72" t="s">
        <v>2425</v>
      </c>
      <c r="D72">
        <v>4319.3812578000052</v>
      </c>
    </row>
    <row r="73" spans="1:4" x14ac:dyDescent="0.3">
      <c r="A73" t="s">
        <v>2411</v>
      </c>
      <c r="B73" t="s">
        <v>2891</v>
      </c>
      <c r="C73" t="s">
        <v>2424</v>
      </c>
      <c r="D73">
        <v>866.08539926999958</v>
      </c>
    </row>
    <row r="74" spans="1:4" x14ac:dyDescent="0.3">
      <c r="A74" t="s">
        <v>2411</v>
      </c>
      <c r="B74" t="s">
        <v>2891</v>
      </c>
      <c r="C74" t="s">
        <v>2421</v>
      </c>
      <c r="D74">
        <v>340.01835338000012</v>
      </c>
    </row>
    <row r="75" spans="1:4" x14ac:dyDescent="0.3">
      <c r="A75" t="s">
        <v>2411</v>
      </c>
      <c r="B75" t="s">
        <v>2891</v>
      </c>
      <c r="C75" t="s">
        <v>2423</v>
      </c>
      <c r="D75">
        <v>381.86568951999982</v>
      </c>
    </row>
    <row r="76" spans="1:4" x14ac:dyDescent="0.3">
      <c r="A76" t="s">
        <v>2411</v>
      </c>
      <c r="B76" t="s">
        <v>2891</v>
      </c>
      <c r="C76" t="s">
        <v>2710</v>
      </c>
      <c r="D76">
        <v>129.76537764</v>
      </c>
    </row>
    <row r="77" spans="1:4" x14ac:dyDescent="0.3">
      <c r="A77" t="s">
        <v>2411</v>
      </c>
      <c r="B77" t="s">
        <v>2891</v>
      </c>
      <c r="C77" t="s">
        <v>2422</v>
      </c>
      <c r="D77">
        <v>246.25614767999991</v>
      </c>
    </row>
    <row r="78" spans="1:4" x14ac:dyDescent="0.3">
      <c r="A78" t="s">
        <v>2411</v>
      </c>
      <c r="B78" t="s">
        <v>2891</v>
      </c>
      <c r="C78" t="s">
        <v>2425</v>
      </c>
      <c r="D78">
        <v>603.09359717000052</v>
      </c>
    </row>
    <row r="79" spans="1:4" x14ac:dyDescent="0.3">
      <c r="A79" t="s">
        <v>2411</v>
      </c>
      <c r="B79" t="s">
        <v>2886</v>
      </c>
      <c r="C79" t="s">
        <v>2424</v>
      </c>
      <c r="D79">
        <v>4360.6491120500068</v>
      </c>
    </row>
    <row r="80" spans="1:4" x14ac:dyDescent="0.3">
      <c r="A80" t="s">
        <v>2411</v>
      </c>
      <c r="B80" t="s">
        <v>2886</v>
      </c>
      <c r="C80" t="s">
        <v>2421</v>
      </c>
      <c r="D80">
        <v>7404.5970963900054</v>
      </c>
    </row>
    <row r="81" spans="1:4" x14ac:dyDescent="0.3">
      <c r="A81" t="s">
        <v>2411</v>
      </c>
      <c r="B81" t="s">
        <v>2886</v>
      </c>
      <c r="C81" t="s">
        <v>2423</v>
      </c>
      <c r="D81">
        <v>2110.344846959998</v>
      </c>
    </row>
    <row r="82" spans="1:4" x14ac:dyDescent="0.3">
      <c r="A82" t="s">
        <v>2411</v>
      </c>
      <c r="B82" t="s">
        <v>2886</v>
      </c>
      <c r="C82" t="s">
        <v>2710</v>
      </c>
      <c r="D82">
        <v>12.149830469999999</v>
      </c>
    </row>
    <row r="83" spans="1:4" x14ac:dyDescent="0.3">
      <c r="A83" t="s">
        <v>2411</v>
      </c>
      <c r="B83" t="s">
        <v>2886</v>
      </c>
      <c r="C83" t="s">
        <v>2422</v>
      </c>
      <c r="D83">
        <v>2551.1884987500021</v>
      </c>
    </row>
    <row r="84" spans="1:4" x14ac:dyDescent="0.3">
      <c r="A84" t="s">
        <v>2411</v>
      </c>
      <c r="B84" t="s">
        <v>2886</v>
      </c>
      <c r="C84" t="s">
        <v>2425</v>
      </c>
      <c r="D84">
        <v>2938.867262539999</v>
      </c>
    </row>
    <row r="85" spans="1:4" x14ac:dyDescent="0.3">
      <c r="A85" t="s">
        <v>2411</v>
      </c>
      <c r="B85" t="s">
        <v>2892</v>
      </c>
      <c r="C85" t="s">
        <v>2424</v>
      </c>
      <c r="D85">
        <v>1851.0754294899984</v>
      </c>
    </row>
    <row r="86" spans="1:4" x14ac:dyDescent="0.3">
      <c r="A86" t="s">
        <v>2411</v>
      </c>
      <c r="B86" t="s">
        <v>2892</v>
      </c>
      <c r="C86" t="s">
        <v>2421</v>
      </c>
      <c r="D86">
        <v>791.85071194000034</v>
      </c>
    </row>
    <row r="87" spans="1:4" x14ac:dyDescent="0.3">
      <c r="A87" t="s">
        <v>2411</v>
      </c>
      <c r="B87" t="s">
        <v>2892</v>
      </c>
      <c r="C87" t="s">
        <v>2423</v>
      </c>
      <c r="D87">
        <v>579.05013434</v>
      </c>
    </row>
    <row r="88" spans="1:4" x14ac:dyDescent="0.3">
      <c r="A88" t="s">
        <v>2411</v>
      </c>
      <c r="B88" t="s">
        <v>2892</v>
      </c>
      <c r="C88" t="s">
        <v>2710</v>
      </c>
      <c r="D88">
        <v>30.258582360000002</v>
      </c>
    </row>
    <row r="89" spans="1:4" x14ac:dyDescent="0.3">
      <c r="A89" t="s">
        <v>2411</v>
      </c>
      <c r="B89" t="s">
        <v>2892</v>
      </c>
      <c r="C89" t="s">
        <v>2422</v>
      </c>
      <c r="D89">
        <v>451.02557595999991</v>
      </c>
    </row>
    <row r="90" spans="1:4" x14ac:dyDescent="0.3">
      <c r="A90" t="s">
        <v>2411</v>
      </c>
      <c r="B90" t="s">
        <v>2892</v>
      </c>
      <c r="C90" t="s">
        <v>2425</v>
      </c>
      <c r="D90">
        <v>1033.0605004499998</v>
      </c>
    </row>
    <row r="91" spans="1:4" x14ac:dyDescent="0.3">
      <c r="A91" t="s">
        <v>2411</v>
      </c>
      <c r="B91" t="s">
        <v>2883</v>
      </c>
      <c r="C91" t="s">
        <v>2424</v>
      </c>
      <c r="D91">
        <v>105898.71882849011</v>
      </c>
    </row>
    <row r="92" spans="1:4" x14ac:dyDescent="0.3">
      <c r="A92" t="s">
        <v>2411</v>
      </c>
      <c r="B92" t="s">
        <v>2883</v>
      </c>
      <c r="C92" t="s">
        <v>2421</v>
      </c>
      <c r="D92">
        <v>120998.30257168766</v>
      </c>
    </row>
    <row r="93" spans="1:4" x14ac:dyDescent="0.3">
      <c r="A93" t="s">
        <v>2411</v>
      </c>
      <c r="B93" t="s">
        <v>2883</v>
      </c>
      <c r="C93" t="s">
        <v>2423</v>
      </c>
      <c r="D93">
        <v>50724.014915739805</v>
      </c>
    </row>
    <row r="94" spans="1:4" x14ac:dyDescent="0.3">
      <c r="A94" t="s">
        <v>2411</v>
      </c>
      <c r="B94" t="s">
        <v>2883</v>
      </c>
      <c r="C94" t="s">
        <v>2710</v>
      </c>
      <c r="D94">
        <v>1811.5473771299999</v>
      </c>
    </row>
    <row r="95" spans="1:4" x14ac:dyDescent="0.3">
      <c r="A95" t="s">
        <v>2411</v>
      </c>
      <c r="B95" t="s">
        <v>2883</v>
      </c>
      <c r="C95" t="s">
        <v>2422</v>
      </c>
      <c r="D95">
        <v>61821.16560245899</v>
      </c>
    </row>
    <row r="96" spans="1:4" x14ac:dyDescent="0.3">
      <c r="A96" t="s">
        <v>2411</v>
      </c>
      <c r="B96" t="s">
        <v>2883</v>
      </c>
      <c r="C96" t="s">
        <v>2425</v>
      </c>
      <c r="D96">
        <v>89853.730480239567</v>
      </c>
    </row>
    <row r="97" spans="1:4" x14ac:dyDescent="0.3">
      <c r="A97" t="s">
        <v>2411</v>
      </c>
      <c r="B97" t="s">
        <v>2883</v>
      </c>
      <c r="C97" t="s">
        <v>2710</v>
      </c>
      <c r="D97">
        <v>6.1932960500000007</v>
      </c>
    </row>
    <row r="98" spans="1:4" x14ac:dyDescent="0.3">
      <c r="A98" t="s">
        <v>2411</v>
      </c>
      <c r="B98" t="s">
        <v>2890</v>
      </c>
      <c r="C98" t="s">
        <v>2424</v>
      </c>
      <c r="D98">
        <v>6930.0113915299889</v>
      </c>
    </row>
    <row r="99" spans="1:4" x14ac:dyDescent="0.3">
      <c r="A99" t="s">
        <v>2411</v>
      </c>
      <c r="B99" t="s">
        <v>2890</v>
      </c>
      <c r="C99" t="s">
        <v>2421</v>
      </c>
      <c r="D99">
        <v>9288.900925759981</v>
      </c>
    </row>
    <row r="100" spans="1:4" x14ac:dyDescent="0.3">
      <c r="A100" t="s">
        <v>2411</v>
      </c>
      <c r="B100" t="s">
        <v>2890</v>
      </c>
      <c r="C100" t="s">
        <v>2423</v>
      </c>
      <c r="D100">
        <v>2390.5507817700022</v>
      </c>
    </row>
    <row r="101" spans="1:4" x14ac:dyDescent="0.3">
      <c r="A101" t="s">
        <v>2411</v>
      </c>
      <c r="B101" t="s">
        <v>2890</v>
      </c>
      <c r="C101" t="s">
        <v>2710</v>
      </c>
      <c r="D101">
        <v>69.970247199999974</v>
      </c>
    </row>
    <row r="102" spans="1:4" x14ac:dyDescent="0.3">
      <c r="A102" t="s">
        <v>2411</v>
      </c>
      <c r="B102" t="s">
        <v>2890</v>
      </c>
      <c r="C102" t="s">
        <v>2422</v>
      </c>
      <c r="D102">
        <v>3155.3083124900045</v>
      </c>
    </row>
    <row r="103" spans="1:4" x14ac:dyDescent="0.3">
      <c r="A103" t="s">
        <v>2411</v>
      </c>
      <c r="B103" t="s">
        <v>2890</v>
      </c>
      <c r="C103" t="s">
        <v>2425</v>
      </c>
      <c r="D103">
        <v>5035.8330748699991</v>
      </c>
    </row>
    <row r="104" spans="1:4" x14ac:dyDescent="0.3">
      <c r="A104" t="s">
        <v>2411</v>
      </c>
      <c r="B104" t="s">
        <v>2885</v>
      </c>
      <c r="C104" t="s">
        <v>2424</v>
      </c>
      <c r="D104">
        <v>1438.6810101999997</v>
      </c>
    </row>
    <row r="105" spans="1:4" x14ac:dyDescent="0.3">
      <c r="A105" t="s">
        <v>2411</v>
      </c>
      <c r="B105" t="s">
        <v>2885</v>
      </c>
      <c r="C105" t="s">
        <v>2421</v>
      </c>
      <c r="D105">
        <v>1369.6726417999994</v>
      </c>
    </row>
    <row r="106" spans="1:4" x14ac:dyDescent="0.3">
      <c r="A106" t="s">
        <v>2411</v>
      </c>
      <c r="B106" t="s">
        <v>2885</v>
      </c>
      <c r="C106" t="s">
        <v>2423</v>
      </c>
      <c r="D106">
        <v>610.20169542000008</v>
      </c>
    </row>
    <row r="107" spans="1:4" x14ac:dyDescent="0.3">
      <c r="A107" t="s">
        <v>2411</v>
      </c>
      <c r="B107" t="s">
        <v>2885</v>
      </c>
      <c r="C107" t="s">
        <v>2422</v>
      </c>
      <c r="D107">
        <v>263.68635252000007</v>
      </c>
    </row>
    <row r="108" spans="1:4" x14ac:dyDescent="0.3">
      <c r="A108" t="s">
        <v>2411</v>
      </c>
      <c r="B108" t="s">
        <v>2885</v>
      </c>
      <c r="C108" t="s">
        <v>2425</v>
      </c>
      <c r="D108">
        <v>1176.1239637999993</v>
      </c>
    </row>
    <row r="109" spans="1:4" x14ac:dyDescent="0.3">
      <c r="A109" t="s">
        <v>2411</v>
      </c>
      <c r="B109" t="s">
        <v>2888</v>
      </c>
      <c r="C109" t="s">
        <v>2424</v>
      </c>
      <c r="D109">
        <v>3750.5314630299958</v>
      </c>
    </row>
    <row r="110" spans="1:4" x14ac:dyDescent="0.3">
      <c r="A110" t="s">
        <v>2411</v>
      </c>
      <c r="B110" t="s">
        <v>2888</v>
      </c>
      <c r="C110" t="s">
        <v>2421</v>
      </c>
      <c r="D110">
        <v>9438.3350536000326</v>
      </c>
    </row>
    <row r="111" spans="1:4" x14ac:dyDescent="0.3">
      <c r="A111" t="s">
        <v>2411</v>
      </c>
      <c r="B111" t="s">
        <v>2888</v>
      </c>
      <c r="C111" t="s">
        <v>2423</v>
      </c>
      <c r="D111">
        <v>1380.6647387500002</v>
      </c>
    </row>
    <row r="112" spans="1:4" x14ac:dyDescent="0.3">
      <c r="A112" t="s">
        <v>2411</v>
      </c>
      <c r="B112" t="s">
        <v>2888</v>
      </c>
      <c r="C112" t="s">
        <v>2422</v>
      </c>
      <c r="D112">
        <v>2053.2519116300009</v>
      </c>
    </row>
    <row r="113" spans="1:4" x14ac:dyDescent="0.3">
      <c r="A113" t="s">
        <v>2411</v>
      </c>
      <c r="B113" t="s">
        <v>2888</v>
      </c>
      <c r="C113" t="s">
        <v>2425</v>
      </c>
      <c r="D113">
        <v>2848.6094618699926</v>
      </c>
    </row>
    <row r="114" spans="1:4" x14ac:dyDescent="0.3">
      <c r="A114" t="s">
        <v>2412</v>
      </c>
      <c r="B114" t="s">
        <v>2887</v>
      </c>
      <c r="C114" t="s">
        <v>2424</v>
      </c>
      <c r="D114">
        <v>5746.6549654199989</v>
      </c>
    </row>
    <row r="115" spans="1:4" x14ac:dyDescent="0.3">
      <c r="A115" t="s">
        <v>2412</v>
      </c>
      <c r="B115" t="s">
        <v>2887</v>
      </c>
      <c r="C115" t="s">
        <v>2421</v>
      </c>
      <c r="D115">
        <v>247.4805964200001</v>
      </c>
    </row>
    <row r="116" spans="1:4" x14ac:dyDescent="0.3">
      <c r="A116" t="s">
        <v>2412</v>
      </c>
      <c r="B116" t="s">
        <v>2887</v>
      </c>
      <c r="C116" t="s">
        <v>2423</v>
      </c>
      <c r="D116">
        <v>5040.9586129899953</v>
      </c>
    </row>
    <row r="117" spans="1:4" x14ac:dyDescent="0.3">
      <c r="A117" t="s">
        <v>2412</v>
      </c>
      <c r="B117" t="s">
        <v>2887</v>
      </c>
      <c r="C117" t="s">
        <v>2422</v>
      </c>
      <c r="D117">
        <v>1679.2367293699997</v>
      </c>
    </row>
    <row r="118" spans="1:4" x14ac:dyDescent="0.3">
      <c r="A118" t="s">
        <v>2412</v>
      </c>
      <c r="B118" t="s">
        <v>2887</v>
      </c>
      <c r="C118" t="s">
        <v>2425</v>
      </c>
      <c r="D118">
        <v>5004.7805692399897</v>
      </c>
    </row>
    <row r="119" spans="1:4" x14ac:dyDescent="0.3">
      <c r="A119" t="s">
        <v>2412</v>
      </c>
      <c r="B119" t="s">
        <v>2889</v>
      </c>
      <c r="C119" t="s">
        <v>2424</v>
      </c>
      <c r="D119">
        <v>1280.5240491000011</v>
      </c>
    </row>
    <row r="120" spans="1:4" x14ac:dyDescent="0.3">
      <c r="A120" t="s">
        <v>2412</v>
      </c>
      <c r="B120" t="s">
        <v>2889</v>
      </c>
      <c r="C120" t="s">
        <v>2421</v>
      </c>
      <c r="D120">
        <v>1297.4438844299998</v>
      </c>
    </row>
    <row r="121" spans="1:4" x14ac:dyDescent="0.3">
      <c r="A121" t="s">
        <v>2412</v>
      </c>
      <c r="B121" t="s">
        <v>2889</v>
      </c>
      <c r="C121" t="s">
        <v>2423</v>
      </c>
      <c r="D121">
        <v>410.34209216999994</v>
      </c>
    </row>
    <row r="122" spans="1:4" x14ac:dyDescent="0.3">
      <c r="A122" t="s">
        <v>2412</v>
      </c>
      <c r="B122" t="s">
        <v>2889</v>
      </c>
      <c r="C122" t="s">
        <v>2422</v>
      </c>
      <c r="D122">
        <v>413.28763034000002</v>
      </c>
    </row>
    <row r="123" spans="1:4" x14ac:dyDescent="0.3">
      <c r="A123" t="s">
        <v>2412</v>
      </c>
      <c r="B123" t="s">
        <v>2889</v>
      </c>
      <c r="C123" t="s">
        <v>2425</v>
      </c>
      <c r="D123">
        <v>441.65280671000005</v>
      </c>
    </row>
    <row r="124" spans="1:4" x14ac:dyDescent="0.3">
      <c r="A124" t="s">
        <v>2412</v>
      </c>
      <c r="B124" t="s">
        <v>2884</v>
      </c>
      <c r="C124" t="s">
        <v>2424</v>
      </c>
      <c r="D124">
        <v>1.28295315</v>
      </c>
    </row>
    <row r="125" spans="1:4" x14ac:dyDescent="0.3">
      <c r="A125" t="s">
        <v>2412</v>
      </c>
      <c r="B125" t="s">
        <v>2884</v>
      </c>
      <c r="C125" t="s">
        <v>2421</v>
      </c>
      <c r="D125">
        <v>0.40869517</v>
      </c>
    </row>
    <row r="126" spans="1:4" x14ac:dyDescent="0.3">
      <c r="A126" t="s">
        <v>2412</v>
      </c>
      <c r="B126" t="s">
        <v>2884</v>
      </c>
      <c r="C126" t="s">
        <v>2423</v>
      </c>
      <c r="D126">
        <v>6.4253520000000008E-2</v>
      </c>
    </row>
    <row r="127" spans="1:4" x14ac:dyDescent="0.3">
      <c r="A127" t="s">
        <v>2412</v>
      </c>
      <c r="B127" t="s">
        <v>2884</v>
      </c>
      <c r="C127" t="s">
        <v>2425</v>
      </c>
      <c r="D127">
        <v>3.4288192199999998</v>
      </c>
    </row>
    <row r="128" spans="1:4" x14ac:dyDescent="0.3">
      <c r="A128" t="s">
        <v>2412</v>
      </c>
      <c r="B128" t="s">
        <v>2891</v>
      </c>
      <c r="C128" t="s">
        <v>2424</v>
      </c>
      <c r="D128">
        <v>1850.4373871000007</v>
      </c>
    </row>
    <row r="129" spans="1:4" x14ac:dyDescent="0.3">
      <c r="A129" t="s">
        <v>2412</v>
      </c>
      <c r="B129" t="s">
        <v>2891</v>
      </c>
      <c r="C129" t="s">
        <v>2421</v>
      </c>
      <c r="D129">
        <v>1198.6802712699994</v>
      </c>
    </row>
    <row r="130" spans="1:4" x14ac:dyDescent="0.3">
      <c r="A130" t="s">
        <v>2412</v>
      </c>
      <c r="B130" t="s">
        <v>2891</v>
      </c>
      <c r="C130" t="s">
        <v>2423</v>
      </c>
      <c r="D130">
        <v>1171.1487070799997</v>
      </c>
    </row>
    <row r="131" spans="1:4" x14ac:dyDescent="0.3">
      <c r="A131" t="s">
        <v>2412</v>
      </c>
      <c r="B131" t="s">
        <v>2891</v>
      </c>
      <c r="C131" t="s">
        <v>2422</v>
      </c>
      <c r="D131">
        <v>910.71003422999968</v>
      </c>
    </row>
    <row r="132" spans="1:4" x14ac:dyDescent="0.3">
      <c r="A132" t="s">
        <v>2412</v>
      </c>
      <c r="B132" t="s">
        <v>2891</v>
      </c>
      <c r="C132" t="s">
        <v>2425</v>
      </c>
      <c r="D132">
        <v>1101.1662110700001</v>
      </c>
    </row>
    <row r="133" spans="1:4" x14ac:dyDescent="0.3">
      <c r="A133" t="s">
        <v>2412</v>
      </c>
      <c r="B133" t="s">
        <v>2891</v>
      </c>
      <c r="C133" t="s">
        <v>2710</v>
      </c>
      <c r="D133">
        <v>1503.4367601600002</v>
      </c>
    </row>
    <row r="134" spans="1:4" x14ac:dyDescent="0.3">
      <c r="A134" t="s">
        <v>2412</v>
      </c>
      <c r="B134" t="s">
        <v>2886</v>
      </c>
      <c r="C134" t="s">
        <v>2424</v>
      </c>
      <c r="D134">
        <v>3347.8328233699949</v>
      </c>
    </row>
    <row r="135" spans="1:4" x14ac:dyDescent="0.3">
      <c r="A135" t="s">
        <v>2412</v>
      </c>
      <c r="B135" t="s">
        <v>2886</v>
      </c>
      <c r="C135" t="s">
        <v>2421</v>
      </c>
      <c r="D135">
        <v>8005.8543195200018</v>
      </c>
    </row>
    <row r="136" spans="1:4" x14ac:dyDescent="0.3">
      <c r="A136" t="s">
        <v>2412</v>
      </c>
      <c r="B136" t="s">
        <v>2886</v>
      </c>
      <c r="C136" t="s">
        <v>2423</v>
      </c>
      <c r="D136">
        <v>1671.0760134999982</v>
      </c>
    </row>
    <row r="137" spans="1:4" x14ac:dyDescent="0.3">
      <c r="A137" t="s">
        <v>2412</v>
      </c>
      <c r="B137" t="s">
        <v>2886</v>
      </c>
      <c r="C137" t="s">
        <v>2422</v>
      </c>
      <c r="D137">
        <v>1540.7639972199995</v>
      </c>
    </row>
    <row r="138" spans="1:4" x14ac:dyDescent="0.3">
      <c r="A138" t="s">
        <v>2412</v>
      </c>
      <c r="B138" t="s">
        <v>2886</v>
      </c>
      <c r="C138" t="s">
        <v>2425</v>
      </c>
      <c r="D138">
        <v>2284.9069906400032</v>
      </c>
    </row>
    <row r="139" spans="1:4" x14ac:dyDescent="0.3">
      <c r="A139" t="s">
        <v>2412</v>
      </c>
      <c r="B139" t="s">
        <v>2892</v>
      </c>
      <c r="C139" t="s">
        <v>2424</v>
      </c>
      <c r="D139">
        <v>239.34960642999999</v>
      </c>
    </row>
    <row r="140" spans="1:4" x14ac:dyDescent="0.3">
      <c r="A140" t="s">
        <v>2412</v>
      </c>
      <c r="B140" t="s">
        <v>2892</v>
      </c>
      <c r="C140" t="s">
        <v>2421</v>
      </c>
      <c r="D140">
        <v>377.49286219999988</v>
      </c>
    </row>
    <row r="141" spans="1:4" x14ac:dyDescent="0.3">
      <c r="A141" t="s">
        <v>2412</v>
      </c>
      <c r="B141" t="s">
        <v>2892</v>
      </c>
      <c r="C141" t="s">
        <v>2423</v>
      </c>
      <c r="D141">
        <v>39.086886450000002</v>
      </c>
    </row>
    <row r="142" spans="1:4" x14ac:dyDescent="0.3">
      <c r="A142" t="s">
        <v>2412</v>
      </c>
      <c r="B142" t="s">
        <v>2892</v>
      </c>
      <c r="C142" t="s">
        <v>2422</v>
      </c>
      <c r="D142">
        <v>231.19651109999998</v>
      </c>
    </row>
    <row r="143" spans="1:4" x14ac:dyDescent="0.3">
      <c r="A143" t="s">
        <v>2412</v>
      </c>
      <c r="B143" t="s">
        <v>2892</v>
      </c>
      <c r="C143" t="s">
        <v>2425</v>
      </c>
      <c r="D143">
        <v>124.52972396000003</v>
      </c>
    </row>
    <row r="144" spans="1:4" x14ac:dyDescent="0.3">
      <c r="A144" t="s">
        <v>2412</v>
      </c>
      <c r="B144" t="s">
        <v>2883</v>
      </c>
      <c r="C144" t="s">
        <v>2424</v>
      </c>
      <c r="D144">
        <v>291.88092312000009</v>
      </c>
    </row>
    <row r="145" spans="1:4" x14ac:dyDescent="0.3">
      <c r="A145" t="s">
        <v>2412</v>
      </c>
      <c r="B145" t="s">
        <v>2883</v>
      </c>
      <c r="C145" t="s">
        <v>2421</v>
      </c>
      <c r="D145">
        <v>84.709022320000045</v>
      </c>
    </row>
    <row r="146" spans="1:4" x14ac:dyDescent="0.3">
      <c r="A146" t="s">
        <v>2412</v>
      </c>
      <c r="B146" t="s">
        <v>2883</v>
      </c>
      <c r="C146" t="s">
        <v>2423</v>
      </c>
      <c r="D146">
        <v>124.82131639999997</v>
      </c>
    </row>
    <row r="147" spans="1:4" x14ac:dyDescent="0.3">
      <c r="A147" t="s">
        <v>2412</v>
      </c>
      <c r="B147" t="s">
        <v>2883</v>
      </c>
      <c r="C147" t="s">
        <v>2422</v>
      </c>
      <c r="D147">
        <v>74.06513240000001</v>
      </c>
    </row>
    <row r="148" spans="1:4" x14ac:dyDescent="0.3">
      <c r="A148" t="s">
        <v>2412</v>
      </c>
      <c r="B148" t="s">
        <v>2883</v>
      </c>
      <c r="C148" t="s">
        <v>2425</v>
      </c>
      <c r="D148">
        <v>117.20222783000001</v>
      </c>
    </row>
    <row r="149" spans="1:4" x14ac:dyDescent="0.3">
      <c r="A149" t="s">
        <v>2412</v>
      </c>
      <c r="B149" t="s">
        <v>2890</v>
      </c>
      <c r="C149" t="s">
        <v>2424</v>
      </c>
      <c r="D149">
        <v>2880.7434873299917</v>
      </c>
    </row>
    <row r="150" spans="1:4" x14ac:dyDescent="0.3">
      <c r="A150" t="s">
        <v>2412</v>
      </c>
      <c r="B150" t="s">
        <v>2890</v>
      </c>
      <c r="C150" t="s">
        <v>2421</v>
      </c>
      <c r="D150">
        <v>4365.1978384599906</v>
      </c>
    </row>
    <row r="151" spans="1:4" x14ac:dyDescent="0.3">
      <c r="A151" t="s">
        <v>2412</v>
      </c>
      <c r="B151" t="s">
        <v>2890</v>
      </c>
      <c r="C151" t="s">
        <v>2423</v>
      </c>
      <c r="D151">
        <v>1376.0405789000019</v>
      </c>
    </row>
    <row r="152" spans="1:4" x14ac:dyDescent="0.3">
      <c r="A152" t="s">
        <v>2412</v>
      </c>
      <c r="B152" t="s">
        <v>2890</v>
      </c>
      <c r="C152" t="s">
        <v>2710</v>
      </c>
      <c r="D152">
        <v>0.50366493999999995</v>
      </c>
    </row>
    <row r="153" spans="1:4" x14ac:dyDescent="0.3">
      <c r="A153" t="s">
        <v>2412</v>
      </c>
      <c r="B153" t="s">
        <v>2890</v>
      </c>
      <c r="C153" t="s">
        <v>2422</v>
      </c>
      <c r="D153">
        <v>879.05834145999984</v>
      </c>
    </row>
    <row r="154" spans="1:4" x14ac:dyDescent="0.3">
      <c r="A154" t="s">
        <v>2412</v>
      </c>
      <c r="B154" t="s">
        <v>2890</v>
      </c>
      <c r="C154" t="s">
        <v>2425</v>
      </c>
      <c r="D154">
        <v>2567.0787179100007</v>
      </c>
    </row>
    <row r="155" spans="1:4" x14ac:dyDescent="0.3">
      <c r="A155" t="s">
        <v>2412</v>
      </c>
      <c r="B155" t="s">
        <v>2890</v>
      </c>
      <c r="C155" t="s">
        <v>2710</v>
      </c>
      <c r="D155">
        <v>15.045532269999999</v>
      </c>
    </row>
    <row r="156" spans="1:4" x14ac:dyDescent="0.3">
      <c r="A156" t="s">
        <v>2412</v>
      </c>
      <c r="B156" t="s">
        <v>2885</v>
      </c>
      <c r="C156" t="s">
        <v>2424</v>
      </c>
      <c r="D156">
        <v>795.38605804999997</v>
      </c>
    </row>
    <row r="157" spans="1:4" x14ac:dyDescent="0.3">
      <c r="A157" t="s">
        <v>2412</v>
      </c>
      <c r="B157" t="s">
        <v>2885</v>
      </c>
      <c r="C157" t="s">
        <v>2421</v>
      </c>
      <c r="D157">
        <v>1296.5838548900001</v>
      </c>
    </row>
    <row r="158" spans="1:4" x14ac:dyDescent="0.3">
      <c r="A158" t="s">
        <v>2412</v>
      </c>
      <c r="B158" t="s">
        <v>2885</v>
      </c>
      <c r="C158" t="s">
        <v>2423</v>
      </c>
      <c r="D158">
        <v>173.62946547000007</v>
      </c>
    </row>
    <row r="159" spans="1:4" x14ac:dyDescent="0.3">
      <c r="A159" t="s">
        <v>2412</v>
      </c>
      <c r="B159" t="s">
        <v>2885</v>
      </c>
      <c r="C159" t="s">
        <v>2422</v>
      </c>
      <c r="D159">
        <v>283.97965173999989</v>
      </c>
    </row>
    <row r="160" spans="1:4" x14ac:dyDescent="0.3">
      <c r="A160" t="s">
        <v>2412</v>
      </c>
      <c r="B160" t="s">
        <v>2885</v>
      </c>
      <c r="C160" t="s">
        <v>2425</v>
      </c>
      <c r="D160">
        <v>473.01377394999997</v>
      </c>
    </row>
    <row r="161" spans="1:4" x14ac:dyDescent="0.3">
      <c r="A161" t="s">
        <v>2412</v>
      </c>
      <c r="B161" t="s">
        <v>2888</v>
      </c>
      <c r="C161" t="s">
        <v>2424</v>
      </c>
      <c r="D161">
        <v>22.067805700000001</v>
      </c>
    </row>
    <row r="162" spans="1:4" x14ac:dyDescent="0.3">
      <c r="A162" t="s">
        <v>2412</v>
      </c>
      <c r="B162" t="s">
        <v>2888</v>
      </c>
      <c r="C162" t="s">
        <v>2421</v>
      </c>
      <c r="D162">
        <v>15.720468659999998</v>
      </c>
    </row>
    <row r="163" spans="1:4" x14ac:dyDescent="0.3">
      <c r="A163" t="s">
        <v>2412</v>
      </c>
      <c r="B163" t="s">
        <v>2888</v>
      </c>
      <c r="C163" t="s">
        <v>2423</v>
      </c>
      <c r="D163">
        <v>40.373122180000003</v>
      </c>
    </row>
    <row r="164" spans="1:4" x14ac:dyDescent="0.3">
      <c r="A164" t="s">
        <v>2413</v>
      </c>
      <c r="B164" t="s">
        <v>2887</v>
      </c>
      <c r="C164" t="s">
        <v>2424</v>
      </c>
      <c r="D164">
        <v>15374.00109129997</v>
      </c>
    </row>
    <row r="165" spans="1:4" x14ac:dyDescent="0.3">
      <c r="A165" t="s">
        <v>2413</v>
      </c>
      <c r="B165" t="s">
        <v>2887</v>
      </c>
      <c r="C165" t="s">
        <v>2421</v>
      </c>
      <c r="D165">
        <v>864.33508041000039</v>
      </c>
    </row>
    <row r="166" spans="1:4" x14ac:dyDescent="0.3">
      <c r="A166" t="s">
        <v>2413</v>
      </c>
      <c r="B166" t="s">
        <v>2887</v>
      </c>
      <c r="C166" t="s">
        <v>2423</v>
      </c>
      <c r="D166">
        <v>13252.971658220014</v>
      </c>
    </row>
    <row r="167" spans="1:4" x14ac:dyDescent="0.3">
      <c r="A167" t="s">
        <v>2413</v>
      </c>
      <c r="B167" t="s">
        <v>2887</v>
      </c>
      <c r="C167" t="s">
        <v>2422</v>
      </c>
      <c r="D167">
        <v>9302.497488720006</v>
      </c>
    </row>
    <row r="168" spans="1:4" x14ac:dyDescent="0.3">
      <c r="A168" t="s">
        <v>2413</v>
      </c>
      <c r="B168" t="s">
        <v>2887</v>
      </c>
      <c r="C168" t="s">
        <v>2425</v>
      </c>
      <c r="D168">
        <v>12770.953428259967</v>
      </c>
    </row>
    <row r="169" spans="1:4" x14ac:dyDescent="0.3">
      <c r="A169" t="s">
        <v>2413</v>
      </c>
      <c r="B169" t="s">
        <v>2887</v>
      </c>
      <c r="C169" t="s">
        <v>2710</v>
      </c>
      <c r="D169">
        <v>32.580648099999998</v>
      </c>
    </row>
    <row r="170" spans="1:4" x14ac:dyDescent="0.3">
      <c r="A170" t="s">
        <v>2413</v>
      </c>
      <c r="B170" t="s">
        <v>2889</v>
      </c>
      <c r="C170" t="s">
        <v>2424</v>
      </c>
      <c r="D170">
        <v>1478.2898091699994</v>
      </c>
    </row>
    <row r="171" spans="1:4" x14ac:dyDescent="0.3">
      <c r="A171" t="s">
        <v>2413</v>
      </c>
      <c r="B171" t="s">
        <v>2889</v>
      </c>
      <c r="C171" t="s">
        <v>2421</v>
      </c>
      <c r="D171">
        <v>4295.579435419997</v>
      </c>
    </row>
    <row r="172" spans="1:4" x14ac:dyDescent="0.3">
      <c r="A172" t="s">
        <v>2413</v>
      </c>
      <c r="B172" t="s">
        <v>2889</v>
      </c>
      <c r="C172" t="s">
        <v>2423</v>
      </c>
      <c r="D172">
        <v>1272.0279320699999</v>
      </c>
    </row>
    <row r="173" spans="1:4" x14ac:dyDescent="0.3">
      <c r="A173" t="s">
        <v>2413</v>
      </c>
      <c r="B173" t="s">
        <v>2889</v>
      </c>
      <c r="C173" t="s">
        <v>2422</v>
      </c>
      <c r="D173">
        <v>1095.5256937499996</v>
      </c>
    </row>
    <row r="174" spans="1:4" x14ac:dyDescent="0.3">
      <c r="A174" t="s">
        <v>2413</v>
      </c>
      <c r="B174" t="s">
        <v>2889</v>
      </c>
      <c r="C174" t="s">
        <v>2425</v>
      </c>
      <c r="D174">
        <v>1325.9652588100003</v>
      </c>
    </row>
    <row r="175" spans="1:4" x14ac:dyDescent="0.3">
      <c r="A175" t="s">
        <v>2413</v>
      </c>
      <c r="B175" t="s">
        <v>2884</v>
      </c>
      <c r="C175" t="s">
        <v>2424</v>
      </c>
      <c r="D175">
        <v>6388.3688802799952</v>
      </c>
    </row>
    <row r="176" spans="1:4" x14ac:dyDescent="0.3">
      <c r="A176" t="s">
        <v>2413</v>
      </c>
      <c r="B176" t="s">
        <v>2884</v>
      </c>
      <c r="C176" t="s">
        <v>2421</v>
      </c>
      <c r="D176">
        <v>5181.280106219976</v>
      </c>
    </row>
    <row r="177" spans="1:4" x14ac:dyDescent="0.3">
      <c r="A177" t="s">
        <v>2413</v>
      </c>
      <c r="B177" t="s">
        <v>2884</v>
      </c>
      <c r="C177" t="s">
        <v>2423</v>
      </c>
      <c r="D177">
        <v>5521.5515084300114</v>
      </c>
    </row>
    <row r="178" spans="1:4" x14ac:dyDescent="0.3">
      <c r="A178" t="s">
        <v>2413</v>
      </c>
      <c r="B178" t="s">
        <v>2884</v>
      </c>
      <c r="C178" t="s">
        <v>2422</v>
      </c>
      <c r="D178">
        <v>4756.4372014199525</v>
      </c>
    </row>
    <row r="179" spans="1:4" x14ac:dyDescent="0.3">
      <c r="A179" t="s">
        <v>2413</v>
      </c>
      <c r="B179" t="s">
        <v>2884</v>
      </c>
      <c r="C179" t="s">
        <v>2425</v>
      </c>
      <c r="D179">
        <v>5807.0424057100154</v>
      </c>
    </row>
    <row r="180" spans="1:4" x14ac:dyDescent="0.3">
      <c r="A180" t="s">
        <v>2413</v>
      </c>
      <c r="B180" t="s">
        <v>2884</v>
      </c>
      <c r="C180" t="s">
        <v>2710</v>
      </c>
      <c r="D180">
        <v>11.417638500000001</v>
      </c>
    </row>
    <row r="181" spans="1:4" x14ac:dyDescent="0.3">
      <c r="A181" t="s">
        <v>2413</v>
      </c>
      <c r="B181" t="s">
        <v>2891</v>
      </c>
      <c r="C181" t="s">
        <v>2424</v>
      </c>
      <c r="D181">
        <v>4912.9842114499988</v>
      </c>
    </row>
    <row r="182" spans="1:4" x14ac:dyDescent="0.3">
      <c r="A182" t="s">
        <v>2413</v>
      </c>
      <c r="B182" t="s">
        <v>2891</v>
      </c>
      <c r="C182" t="s">
        <v>2421</v>
      </c>
      <c r="D182">
        <v>2898.8158442999998</v>
      </c>
    </row>
    <row r="183" spans="1:4" x14ac:dyDescent="0.3">
      <c r="A183" t="s">
        <v>2413</v>
      </c>
      <c r="B183" t="s">
        <v>2891</v>
      </c>
      <c r="C183" t="s">
        <v>2423</v>
      </c>
      <c r="D183">
        <v>926.06882771000016</v>
      </c>
    </row>
    <row r="184" spans="1:4" x14ac:dyDescent="0.3">
      <c r="A184" t="s">
        <v>2413</v>
      </c>
      <c r="B184" t="s">
        <v>2891</v>
      </c>
      <c r="C184" t="s">
        <v>2422</v>
      </c>
      <c r="D184">
        <v>1036.2417380600002</v>
      </c>
    </row>
    <row r="185" spans="1:4" x14ac:dyDescent="0.3">
      <c r="A185" t="s">
        <v>2413</v>
      </c>
      <c r="B185" t="s">
        <v>2891</v>
      </c>
      <c r="C185" t="s">
        <v>2425</v>
      </c>
      <c r="D185">
        <v>3153.4509937700004</v>
      </c>
    </row>
    <row r="186" spans="1:4" x14ac:dyDescent="0.3">
      <c r="A186" t="s">
        <v>2413</v>
      </c>
      <c r="B186" t="s">
        <v>2891</v>
      </c>
      <c r="C186" t="s">
        <v>2710</v>
      </c>
      <c r="D186">
        <v>3377.4458238499997</v>
      </c>
    </row>
    <row r="187" spans="1:4" x14ac:dyDescent="0.3">
      <c r="A187" t="s">
        <v>2413</v>
      </c>
      <c r="B187" t="s">
        <v>2886</v>
      </c>
      <c r="C187" t="s">
        <v>2424</v>
      </c>
      <c r="D187">
        <v>12186.060850919994</v>
      </c>
    </row>
    <row r="188" spans="1:4" x14ac:dyDescent="0.3">
      <c r="A188" t="s">
        <v>2413</v>
      </c>
      <c r="B188" t="s">
        <v>2886</v>
      </c>
      <c r="C188" t="s">
        <v>2421</v>
      </c>
      <c r="D188">
        <v>35345.935662900069</v>
      </c>
    </row>
    <row r="189" spans="1:4" x14ac:dyDescent="0.3">
      <c r="A189" t="s">
        <v>2413</v>
      </c>
      <c r="B189" t="s">
        <v>2886</v>
      </c>
      <c r="C189" t="s">
        <v>2423</v>
      </c>
      <c r="D189">
        <v>7422.691731670001</v>
      </c>
    </row>
    <row r="190" spans="1:4" x14ac:dyDescent="0.3">
      <c r="A190" t="s">
        <v>2413</v>
      </c>
      <c r="B190" t="s">
        <v>2886</v>
      </c>
      <c r="C190" t="s">
        <v>2422</v>
      </c>
      <c r="D190">
        <v>7836.8656078799968</v>
      </c>
    </row>
    <row r="191" spans="1:4" x14ac:dyDescent="0.3">
      <c r="A191" t="s">
        <v>2413</v>
      </c>
      <c r="B191" t="s">
        <v>2886</v>
      </c>
      <c r="C191" t="s">
        <v>2425</v>
      </c>
      <c r="D191">
        <v>8297.6260328199824</v>
      </c>
    </row>
    <row r="192" spans="1:4" x14ac:dyDescent="0.3">
      <c r="A192" t="s">
        <v>2413</v>
      </c>
      <c r="B192" t="s">
        <v>2886</v>
      </c>
      <c r="C192" t="s">
        <v>2710</v>
      </c>
      <c r="D192">
        <v>30617.746259630007</v>
      </c>
    </row>
    <row r="193" spans="1:4" x14ac:dyDescent="0.3">
      <c r="A193" t="s">
        <v>2413</v>
      </c>
      <c r="B193" t="s">
        <v>2892</v>
      </c>
      <c r="C193" t="s">
        <v>2424</v>
      </c>
      <c r="D193">
        <v>976.69767608999996</v>
      </c>
    </row>
    <row r="194" spans="1:4" x14ac:dyDescent="0.3">
      <c r="A194" t="s">
        <v>2413</v>
      </c>
      <c r="B194" t="s">
        <v>2892</v>
      </c>
      <c r="C194" t="s">
        <v>2421</v>
      </c>
      <c r="D194">
        <v>2463.6393615300017</v>
      </c>
    </row>
    <row r="195" spans="1:4" x14ac:dyDescent="0.3">
      <c r="A195" t="s">
        <v>2413</v>
      </c>
      <c r="B195" t="s">
        <v>2892</v>
      </c>
      <c r="C195" t="s">
        <v>2423</v>
      </c>
      <c r="D195">
        <v>305.16080106999993</v>
      </c>
    </row>
    <row r="196" spans="1:4" x14ac:dyDescent="0.3">
      <c r="A196" t="s">
        <v>2413</v>
      </c>
      <c r="B196" t="s">
        <v>2892</v>
      </c>
      <c r="C196" t="s">
        <v>2422</v>
      </c>
      <c r="D196">
        <v>697.85646104000011</v>
      </c>
    </row>
    <row r="197" spans="1:4" x14ac:dyDescent="0.3">
      <c r="A197" t="s">
        <v>2413</v>
      </c>
      <c r="B197" t="s">
        <v>2892</v>
      </c>
      <c r="C197" t="s">
        <v>2425</v>
      </c>
      <c r="D197">
        <v>1798.8757387600003</v>
      </c>
    </row>
    <row r="198" spans="1:4" x14ac:dyDescent="0.3">
      <c r="A198" t="s">
        <v>2413</v>
      </c>
      <c r="B198" t="s">
        <v>2892</v>
      </c>
      <c r="C198" t="s">
        <v>2710</v>
      </c>
      <c r="D198">
        <v>315.97166071999999</v>
      </c>
    </row>
    <row r="199" spans="1:4" x14ac:dyDescent="0.3">
      <c r="A199" t="s">
        <v>2413</v>
      </c>
      <c r="B199" t="s">
        <v>2883</v>
      </c>
      <c r="C199" t="s">
        <v>2424</v>
      </c>
      <c r="D199">
        <v>102244.77887348067</v>
      </c>
    </row>
    <row r="200" spans="1:4" x14ac:dyDescent="0.3">
      <c r="A200" t="s">
        <v>2413</v>
      </c>
      <c r="B200" t="s">
        <v>2883</v>
      </c>
      <c r="C200" t="s">
        <v>2421</v>
      </c>
      <c r="D200">
        <v>131935.25462219221</v>
      </c>
    </row>
    <row r="201" spans="1:4" x14ac:dyDescent="0.3">
      <c r="A201" t="s">
        <v>2413</v>
      </c>
      <c r="B201" t="s">
        <v>2883</v>
      </c>
      <c r="C201" t="s">
        <v>2423</v>
      </c>
      <c r="D201">
        <v>49884.806219579557</v>
      </c>
    </row>
    <row r="202" spans="1:4" x14ac:dyDescent="0.3">
      <c r="A202" t="s">
        <v>2413</v>
      </c>
      <c r="B202" t="s">
        <v>2883</v>
      </c>
      <c r="C202" t="s">
        <v>2710</v>
      </c>
      <c r="D202">
        <v>12.154023070000001</v>
      </c>
    </row>
    <row r="203" spans="1:4" x14ac:dyDescent="0.3">
      <c r="A203" t="s">
        <v>2413</v>
      </c>
      <c r="B203" t="s">
        <v>2883</v>
      </c>
      <c r="C203" t="s">
        <v>2422</v>
      </c>
      <c r="D203">
        <v>44684.827020039476</v>
      </c>
    </row>
    <row r="204" spans="1:4" x14ac:dyDescent="0.3">
      <c r="A204" t="s">
        <v>2413</v>
      </c>
      <c r="B204" t="s">
        <v>2883</v>
      </c>
      <c r="C204" t="s">
        <v>2425</v>
      </c>
      <c r="D204">
        <v>77817.309375921002</v>
      </c>
    </row>
    <row r="205" spans="1:4" x14ac:dyDescent="0.3">
      <c r="A205" t="s">
        <v>2413</v>
      </c>
      <c r="B205" t="s">
        <v>2883</v>
      </c>
      <c r="C205" t="s">
        <v>2710</v>
      </c>
      <c r="D205">
        <v>7968.8288285999724</v>
      </c>
    </row>
    <row r="206" spans="1:4" x14ac:dyDescent="0.3">
      <c r="A206" t="s">
        <v>2413</v>
      </c>
      <c r="B206" t="s">
        <v>2890</v>
      </c>
      <c r="C206" t="s">
        <v>2424</v>
      </c>
      <c r="D206">
        <v>20647.946647730096</v>
      </c>
    </row>
    <row r="207" spans="1:4" x14ac:dyDescent="0.3">
      <c r="A207" t="s">
        <v>2413</v>
      </c>
      <c r="B207" t="s">
        <v>2890</v>
      </c>
      <c r="C207" t="s">
        <v>2421</v>
      </c>
      <c r="D207">
        <v>43132.024997940309</v>
      </c>
    </row>
    <row r="208" spans="1:4" x14ac:dyDescent="0.3">
      <c r="A208" t="s">
        <v>2413</v>
      </c>
      <c r="B208" t="s">
        <v>2890</v>
      </c>
      <c r="C208" t="s">
        <v>2423</v>
      </c>
      <c r="D208">
        <v>7078.1644614700144</v>
      </c>
    </row>
    <row r="209" spans="1:4" x14ac:dyDescent="0.3">
      <c r="A209" t="s">
        <v>2413</v>
      </c>
      <c r="B209" t="s">
        <v>2890</v>
      </c>
      <c r="C209" t="s">
        <v>2710</v>
      </c>
      <c r="D209">
        <v>142.98426777999998</v>
      </c>
    </row>
    <row r="210" spans="1:4" x14ac:dyDescent="0.3">
      <c r="A210" t="s">
        <v>2413</v>
      </c>
      <c r="B210" t="s">
        <v>2890</v>
      </c>
      <c r="C210" t="s">
        <v>2422</v>
      </c>
      <c r="D210">
        <v>5853.2442642300239</v>
      </c>
    </row>
    <row r="211" spans="1:4" x14ac:dyDescent="0.3">
      <c r="A211" t="s">
        <v>2413</v>
      </c>
      <c r="B211" t="s">
        <v>2890</v>
      </c>
      <c r="C211" t="s">
        <v>2425</v>
      </c>
      <c r="D211">
        <v>12544.467409769999</v>
      </c>
    </row>
    <row r="212" spans="1:4" x14ac:dyDescent="0.3">
      <c r="A212" t="s">
        <v>2413</v>
      </c>
      <c r="B212" t="s">
        <v>2890</v>
      </c>
      <c r="C212" t="s">
        <v>2710</v>
      </c>
      <c r="D212">
        <v>26633.883273950003</v>
      </c>
    </row>
    <row r="213" spans="1:4" x14ac:dyDescent="0.3">
      <c r="A213" t="s">
        <v>2413</v>
      </c>
      <c r="B213" t="s">
        <v>2885</v>
      </c>
      <c r="C213" t="s">
        <v>2424</v>
      </c>
      <c r="D213">
        <v>1163.0343375899997</v>
      </c>
    </row>
    <row r="214" spans="1:4" x14ac:dyDescent="0.3">
      <c r="A214" t="s">
        <v>2413</v>
      </c>
      <c r="B214" t="s">
        <v>2885</v>
      </c>
      <c r="C214" t="s">
        <v>2421</v>
      </c>
      <c r="D214">
        <v>2879.4100241199985</v>
      </c>
    </row>
    <row r="215" spans="1:4" x14ac:dyDescent="0.3">
      <c r="A215" t="s">
        <v>2413</v>
      </c>
      <c r="B215" t="s">
        <v>2885</v>
      </c>
      <c r="C215" t="s">
        <v>2423</v>
      </c>
      <c r="D215">
        <v>236.02735791000001</v>
      </c>
    </row>
    <row r="216" spans="1:4" x14ac:dyDescent="0.3">
      <c r="A216" t="s">
        <v>2413</v>
      </c>
      <c r="B216" t="s">
        <v>2885</v>
      </c>
      <c r="C216" t="s">
        <v>2710</v>
      </c>
      <c r="D216">
        <v>127.87752293000001</v>
      </c>
    </row>
    <row r="217" spans="1:4" x14ac:dyDescent="0.3">
      <c r="A217" t="s">
        <v>2413</v>
      </c>
      <c r="B217" t="s">
        <v>2885</v>
      </c>
      <c r="C217" t="s">
        <v>2422</v>
      </c>
      <c r="D217">
        <v>325.77543656</v>
      </c>
    </row>
    <row r="218" spans="1:4" x14ac:dyDescent="0.3">
      <c r="A218" t="s">
        <v>2413</v>
      </c>
      <c r="B218" t="s">
        <v>2885</v>
      </c>
      <c r="C218" t="s">
        <v>2425</v>
      </c>
      <c r="D218">
        <v>494.99024315999975</v>
      </c>
    </row>
    <row r="219" spans="1:4" x14ac:dyDescent="0.3">
      <c r="A219" t="s">
        <v>2413</v>
      </c>
      <c r="B219" t="s">
        <v>2888</v>
      </c>
      <c r="C219" t="s">
        <v>2424</v>
      </c>
      <c r="D219">
        <v>971.2412250399999</v>
      </c>
    </row>
    <row r="220" spans="1:4" x14ac:dyDescent="0.3">
      <c r="A220" t="s">
        <v>2413</v>
      </c>
      <c r="B220" t="s">
        <v>2888</v>
      </c>
      <c r="C220" t="s">
        <v>2421</v>
      </c>
      <c r="D220">
        <v>447.51920717999991</v>
      </c>
    </row>
    <row r="221" spans="1:4" x14ac:dyDescent="0.3">
      <c r="A221" t="s">
        <v>2413</v>
      </c>
      <c r="B221" t="s">
        <v>2888</v>
      </c>
      <c r="C221" t="s">
        <v>2423</v>
      </c>
      <c r="D221">
        <v>405.75804592999998</v>
      </c>
    </row>
    <row r="222" spans="1:4" x14ac:dyDescent="0.3">
      <c r="A222" t="s">
        <v>2413</v>
      </c>
      <c r="B222" t="s">
        <v>2888</v>
      </c>
      <c r="C222" t="s">
        <v>2422</v>
      </c>
      <c r="D222">
        <v>285.56502240000003</v>
      </c>
    </row>
    <row r="223" spans="1:4" x14ac:dyDescent="0.3">
      <c r="A223" t="s">
        <v>2413</v>
      </c>
      <c r="B223" t="s">
        <v>2888</v>
      </c>
      <c r="C223" t="s">
        <v>2425</v>
      </c>
      <c r="D223">
        <v>554.94053233</v>
      </c>
    </row>
    <row r="224" spans="1:4" x14ac:dyDescent="0.3">
      <c r="A224" t="s">
        <v>2414</v>
      </c>
      <c r="B224" t="s">
        <v>2887</v>
      </c>
      <c r="C224" t="s">
        <v>2424</v>
      </c>
      <c r="D224">
        <v>61.244058409999994</v>
      </c>
    </row>
    <row r="225" spans="1:4" x14ac:dyDescent="0.3">
      <c r="A225" t="s">
        <v>2414</v>
      </c>
      <c r="B225" t="s">
        <v>2887</v>
      </c>
      <c r="C225" t="s">
        <v>2421</v>
      </c>
      <c r="D225">
        <v>3.9959207499999998</v>
      </c>
    </row>
    <row r="226" spans="1:4" x14ac:dyDescent="0.3">
      <c r="A226" t="s">
        <v>2414</v>
      </c>
      <c r="B226" t="s">
        <v>2887</v>
      </c>
      <c r="C226" t="s">
        <v>2423</v>
      </c>
      <c r="D226">
        <v>73.503025990000012</v>
      </c>
    </row>
    <row r="227" spans="1:4" x14ac:dyDescent="0.3">
      <c r="A227" t="s">
        <v>2414</v>
      </c>
      <c r="B227" t="s">
        <v>2887</v>
      </c>
      <c r="C227" t="s">
        <v>2422</v>
      </c>
      <c r="D227">
        <v>11.916980540000001</v>
      </c>
    </row>
    <row r="228" spans="1:4" x14ac:dyDescent="0.3">
      <c r="A228" t="s">
        <v>2414</v>
      </c>
      <c r="B228" t="s">
        <v>2887</v>
      </c>
      <c r="C228" t="s">
        <v>2425</v>
      </c>
      <c r="D228">
        <v>63.140686940000002</v>
      </c>
    </row>
    <row r="229" spans="1:4" x14ac:dyDescent="0.3">
      <c r="A229" t="s">
        <v>2414</v>
      </c>
      <c r="B229" t="s">
        <v>2889</v>
      </c>
      <c r="C229" t="s">
        <v>2424</v>
      </c>
      <c r="D229">
        <v>264.09918853999994</v>
      </c>
    </row>
    <row r="230" spans="1:4" x14ac:dyDescent="0.3">
      <c r="A230" t="s">
        <v>2414</v>
      </c>
      <c r="B230" t="s">
        <v>2889</v>
      </c>
      <c r="C230" t="s">
        <v>2421</v>
      </c>
      <c r="D230">
        <v>114.44210943999998</v>
      </c>
    </row>
    <row r="231" spans="1:4" x14ac:dyDescent="0.3">
      <c r="A231" t="s">
        <v>2414</v>
      </c>
      <c r="B231" t="s">
        <v>2889</v>
      </c>
      <c r="C231" t="s">
        <v>2423</v>
      </c>
      <c r="D231">
        <v>135.67953533999994</v>
      </c>
    </row>
    <row r="232" spans="1:4" x14ac:dyDescent="0.3">
      <c r="A232" t="s">
        <v>2414</v>
      </c>
      <c r="B232" t="s">
        <v>2889</v>
      </c>
      <c r="C232" t="s">
        <v>2422</v>
      </c>
      <c r="D232">
        <v>312.05559119999992</v>
      </c>
    </row>
    <row r="233" spans="1:4" x14ac:dyDescent="0.3">
      <c r="A233" t="s">
        <v>2414</v>
      </c>
      <c r="B233" t="s">
        <v>2889</v>
      </c>
      <c r="C233" t="s">
        <v>2425</v>
      </c>
      <c r="D233">
        <v>191.10113617999994</v>
      </c>
    </row>
    <row r="234" spans="1:4" x14ac:dyDescent="0.3">
      <c r="A234" t="s">
        <v>2414</v>
      </c>
      <c r="B234" t="s">
        <v>2884</v>
      </c>
      <c r="C234" t="s">
        <v>2424</v>
      </c>
      <c r="D234">
        <v>0.35188247000000006</v>
      </c>
    </row>
    <row r="235" spans="1:4" x14ac:dyDescent="0.3">
      <c r="A235" t="s">
        <v>2414</v>
      </c>
      <c r="B235" t="s">
        <v>2884</v>
      </c>
      <c r="C235" t="s">
        <v>2421</v>
      </c>
      <c r="D235">
        <v>1.0364483800000002</v>
      </c>
    </row>
    <row r="236" spans="1:4" x14ac:dyDescent="0.3">
      <c r="A236" t="s">
        <v>2414</v>
      </c>
      <c r="B236" t="s">
        <v>2884</v>
      </c>
      <c r="C236" t="s">
        <v>2423</v>
      </c>
      <c r="D236">
        <v>0.62104338000000003</v>
      </c>
    </row>
    <row r="237" spans="1:4" x14ac:dyDescent="0.3">
      <c r="A237" t="s">
        <v>2414</v>
      </c>
      <c r="B237" t="s">
        <v>2884</v>
      </c>
      <c r="C237" t="s">
        <v>2422</v>
      </c>
      <c r="D237">
        <v>1.1130613899999999</v>
      </c>
    </row>
    <row r="238" spans="1:4" x14ac:dyDescent="0.3">
      <c r="A238" t="s">
        <v>2414</v>
      </c>
      <c r="B238" t="s">
        <v>2884</v>
      </c>
      <c r="C238" t="s">
        <v>2425</v>
      </c>
      <c r="D238">
        <v>0.56459859000000001</v>
      </c>
    </row>
    <row r="239" spans="1:4" x14ac:dyDescent="0.3">
      <c r="A239" t="s">
        <v>2414</v>
      </c>
      <c r="B239" t="s">
        <v>2891</v>
      </c>
      <c r="C239" t="s">
        <v>2424</v>
      </c>
      <c r="D239">
        <v>65.185529719999991</v>
      </c>
    </row>
    <row r="240" spans="1:4" x14ac:dyDescent="0.3">
      <c r="A240" t="s">
        <v>2414</v>
      </c>
      <c r="B240" t="s">
        <v>2891</v>
      </c>
      <c r="C240" t="s">
        <v>2421</v>
      </c>
      <c r="D240">
        <v>1.9963510800000002</v>
      </c>
    </row>
    <row r="241" spans="1:4" x14ac:dyDescent="0.3">
      <c r="A241" t="s">
        <v>2414</v>
      </c>
      <c r="B241" t="s">
        <v>2891</v>
      </c>
      <c r="C241" t="s">
        <v>2423</v>
      </c>
      <c r="D241">
        <v>3.70914674</v>
      </c>
    </row>
    <row r="242" spans="1:4" x14ac:dyDescent="0.3">
      <c r="A242" t="s">
        <v>2414</v>
      </c>
      <c r="B242" t="s">
        <v>2891</v>
      </c>
      <c r="C242" t="s">
        <v>2422</v>
      </c>
      <c r="D242">
        <v>2.19242779</v>
      </c>
    </row>
    <row r="243" spans="1:4" x14ac:dyDescent="0.3">
      <c r="A243" t="s">
        <v>2414</v>
      </c>
      <c r="B243" t="s">
        <v>2891</v>
      </c>
      <c r="C243" t="s">
        <v>2425</v>
      </c>
      <c r="D243">
        <v>1.5651313</v>
      </c>
    </row>
    <row r="244" spans="1:4" x14ac:dyDescent="0.3">
      <c r="A244" t="s">
        <v>2414</v>
      </c>
      <c r="B244" t="s">
        <v>2886</v>
      </c>
      <c r="C244" t="s">
        <v>2424</v>
      </c>
      <c r="D244">
        <v>212.10835288999999</v>
      </c>
    </row>
    <row r="245" spans="1:4" x14ac:dyDescent="0.3">
      <c r="A245" t="s">
        <v>2414</v>
      </c>
      <c r="B245" t="s">
        <v>2886</v>
      </c>
      <c r="C245" t="s">
        <v>2421</v>
      </c>
      <c r="D245">
        <v>362.19610726000008</v>
      </c>
    </row>
    <row r="246" spans="1:4" x14ac:dyDescent="0.3">
      <c r="A246" t="s">
        <v>2414</v>
      </c>
      <c r="B246" t="s">
        <v>2886</v>
      </c>
      <c r="C246" t="s">
        <v>2423</v>
      </c>
      <c r="D246">
        <v>54.317058710000012</v>
      </c>
    </row>
    <row r="247" spans="1:4" x14ac:dyDescent="0.3">
      <c r="A247" t="s">
        <v>2414</v>
      </c>
      <c r="B247" t="s">
        <v>2886</v>
      </c>
      <c r="C247" t="s">
        <v>2422</v>
      </c>
      <c r="D247">
        <v>47.156155779999999</v>
      </c>
    </row>
    <row r="248" spans="1:4" x14ac:dyDescent="0.3">
      <c r="A248" t="s">
        <v>2414</v>
      </c>
      <c r="B248" t="s">
        <v>2886</v>
      </c>
      <c r="C248" t="s">
        <v>2425</v>
      </c>
      <c r="D248">
        <v>41.916173419999986</v>
      </c>
    </row>
    <row r="249" spans="1:4" x14ac:dyDescent="0.3">
      <c r="A249" t="s">
        <v>2414</v>
      </c>
      <c r="B249" t="s">
        <v>2892</v>
      </c>
      <c r="C249" t="s">
        <v>2421</v>
      </c>
      <c r="D249">
        <v>1.72463922</v>
      </c>
    </row>
    <row r="250" spans="1:4" x14ac:dyDescent="0.3">
      <c r="A250" t="s">
        <v>2414</v>
      </c>
      <c r="B250" t="s">
        <v>2892</v>
      </c>
      <c r="C250" t="s">
        <v>2422</v>
      </c>
      <c r="D250">
        <v>5.6652834199999997</v>
      </c>
    </row>
    <row r="251" spans="1:4" x14ac:dyDescent="0.3">
      <c r="A251" t="s">
        <v>2414</v>
      </c>
      <c r="B251" t="s">
        <v>2883</v>
      </c>
      <c r="C251" t="s">
        <v>2424</v>
      </c>
      <c r="D251">
        <v>56.881240910000024</v>
      </c>
    </row>
    <row r="252" spans="1:4" x14ac:dyDescent="0.3">
      <c r="A252" t="s">
        <v>2414</v>
      </c>
      <c r="B252" t="s">
        <v>2883</v>
      </c>
      <c r="C252" t="s">
        <v>2421</v>
      </c>
      <c r="D252">
        <v>13.13583225</v>
      </c>
    </row>
    <row r="253" spans="1:4" x14ac:dyDescent="0.3">
      <c r="A253" t="s">
        <v>2414</v>
      </c>
      <c r="B253" t="s">
        <v>2883</v>
      </c>
      <c r="C253" t="s">
        <v>2423</v>
      </c>
      <c r="D253">
        <v>20.091259920000009</v>
      </c>
    </row>
    <row r="254" spans="1:4" x14ac:dyDescent="0.3">
      <c r="A254" t="s">
        <v>2414</v>
      </c>
      <c r="B254" t="s">
        <v>2883</v>
      </c>
      <c r="C254" t="s">
        <v>2422</v>
      </c>
      <c r="D254">
        <v>24.643524480000011</v>
      </c>
    </row>
    <row r="255" spans="1:4" x14ac:dyDescent="0.3">
      <c r="A255" t="s">
        <v>2414</v>
      </c>
      <c r="B255" t="s">
        <v>2883</v>
      </c>
      <c r="C255" t="s">
        <v>2425</v>
      </c>
      <c r="D255">
        <v>32.121229650000004</v>
      </c>
    </row>
    <row r="256" spans="1:4" x14ac:dyDescent="0.3">
      <c r="A256" t="s">
        <v>2414</v>
      </c>
      <c r="B256" t="s">
        <v>2890</v>
      </c>
      <c r="C256" t="s">
        <v>2424</v>
      </c>
      <c r="D256">
        <v>214.56375037000001</v>
      </c>
    </row>
    <row r="257" spans="1:4" x14ac:dyDescent="0.3">
      <c r="A257" t="s">
        <v>2414</v>
      </c>
      <c r="B257" t="s">
        <v>2890</v>
      </c>
      <c r="C257" t="s">
        <v>2421</v>
      </c>
      <c r="D257">
        <v>191.93627627000001</v>
      </c>
    </row>
    <row r="258" spans="1:4" x14ac:dyDescent="0.3">
      <c r="A258" t="s">
        <v>2414</v>
      </c>
      <c r="B258" t="s">
        <v>2890</v>
      </c>
      <c r="C258" t="s">
        <v>2423</v>
      </c>
      <c r="D258">
        <v>29.418288060000002</v>
      </c>
    </row>
    <row r="259" spans="1:4" x14ac:dyDescent="0.3">
      <c r="A259" t="s">
        <v>2414</v>
      </c>
      <c r="B259" t="s">
        <v>2890</v>
      </c>
      <c r="C259" t="s">
        <v>2422</v>
      </c>
      <c r="D259">
        <v>25.900966739999998</v>
      </c>
    </row>
    <row r="260" spans="1:4" x14ac:dyDescent="0.3">
      <c r="A260" t="s">
        <v>2414</v>
      </c>
      <c r="B260" t="s">
        <v>2890</v>
      </c>
      <c r="C260" t="s">
        <v>2425</v>
      </c>
      <c r="D260">
        <v>149.28957510999996</v>
      </c>
    </row>
    <row r="261" spans="1:4" x14ac:dyDescent="0.3">
      <c r="A261" t="s">
        <v>2414</v>
      </c>
      <c r="B261" t="s">
        <v>2885</v>
      </c>
      <c r="C261" t="s">
        <v>2424</v>
      </c>
      <c r="D261">
        <v>258.37194532999996</v>
      </c>
    </row>
    <row r="262" spans="1:4" x14ac:dyDescent="0.3">
      <c r="A262" t="s">
        <v>2414</v>
      </c>
      <c r="B262" t="s">
        <v>2885</v>
      </c>
      <c r="C262" t="s">
        <v>2421</v>
      </c>
      <c r="D262">
        <v>78.616836930000005</v>
      </c>
    </row>
    <row r="263" spans="1:4" x14ac:dyDescent="0.3">
      <c r="A263" t="s">
        <v>2414</v>
      </c>
      <c r="B263" t="s">
        <v>2885</v>
      </c>
      <c r="C263" t="s">
        <v>2423</v>
      </c>
      <c r="D263">
        <v>234.88353993000001</v>
      </c>
    </row>
    <row r="264" spans="1:4" x14ac:dyDescent="0.3">
      <c r="A264" t="s">
        <v>2414</v>
      </c>
      <c r="B264" t="s">
        <v>2885</v>
      </c>
      <c r="C264" t="s">
        <v>2422</v>
      </c>
      <c r="D264">
        <v>26.710398049999998</v>
      </c>
    </row>
    <row r="265" spans="1:4" x14ac:dyDescent="0.3">
      <c r="A265" t="s">
        <v>2414</v>
      </c>
      <c r="B265" t="s">
        <v>2885</v>
      </c>
      <c r="C265" t="s">
        <v>2425</v>
      </c>
      <c r="D265">
        <v>24.929758679999999</v>
      </c>
    </row>
    <row r="266" spans="1:4" x14ac:dyDescent="0.3">
      <c r="A266" t="s">
        <v>2414</v>
      </c>
      <c r="B266" t="s">
        <v>2888</v>
      </c>
      <c r="C266" t="s">
        <v>2424</v>
      </c>
      <c r="D266">
        <v>5.8753772699999995</v>
      </c>
    </row>
    <row r="267" spans="1:4" x14ac:dyDescent="0.3">
      <c r="A267" t="s">
        <v>2414</v>
      </c>
      <c r="B267" t="s">
        <v>2888</v>
      </c>
      <c r="C267" t="s">
        <v>2421</v>
      </c>
      <c r="D267">
        <v>3.7315778000000002</v>
      </c>
    </row>
    <row r="268" spans="1:4" x14ac:dyDescent="0.3">
      <c r="A268" t="s">
        <v>2414</v>
      </c>
      <c r="B268" t="s">
        <v>2888</v>
      </c>
      <c r="C268" t="s">
        <v>2423</v>
      </c>
      <c r="D268">
        <v>17.701147210000002</v>
      </c>
    </row>
    <row r="269" spans="1:4" x14ac:dyDescent="0.3">
      <c r="A269" t="s">
        <v>2414</v>
      </c>
      <c r="B269" t="s">
        <v>2888</v>
      </c>
      <c r="C269" t="s">
        <v>2422</v>
      </c>
      <c r="D269">
        <v>0.36389526999999999</v>
      </c>
    </row>
    <row r="270" spans="1:4" x14ac:dyDescent="0.3">
      <c r="A270" t="s">
        <v>2414</v>
      </c>
      <c r="B270" t="s">
        <v>2888</v>
      </c>
      <c r="C270" t="s">
        <v>2425</v>
      </c>
      <c r="D270">
        <v>4.9941989700000002</v>
      </c>
    </row>
    <row r="271" spans="1:4" x14ac:dyDescent="0.3">
      <c r="A271" t="s">
        <v>2960</v>
      </c>
      <c r="B271" t="s">
        <v>2887</v>
      </c>
      <c r="C271" t="s">
        <v>2424</v>
      </c>
      <c r="D271">
        <v>0.74561827000000003</v>
      </c>
    </row>
    <row r="272" spans="1:4" x14ac:dyDescent="0.3">
      <c r="A272" t="s">
        <v>2960</v>
      </c>
      <c r="B272" t="s">
        <v>2887</v>
      </c>
      <c r="C272" t="s">
        <v>2421</v>
      </c>
      <c r="D272">
        <v>0.33639129000000001</v>
      </c>
    </row>
    <row r="273" spans="1:4" x14ac:dyDescent="0.3">
      <c r="A273" t="s">
        <v>2960</v>
      </c>
      <c r="B273" t="s">
        <v>2887</v>
      </c>
      <c r="C273" t="s">
        <v>2423</v>
      </c>
      <c r="D273">
        <v>0.32484357999999997</v>
      </c>
    </row>
    <row r="274" spans="1:4" x14ac:dyDescent="0.3">
      <c r="A274" t="s">
        <v>2960</v>
      </c>
      <c r="B274" t="s">
        <v>2887</v>
      </c>
      <c r="C274" t="s">
        <v>2422</v>
      </c>
      <c r="D274">
        <v>0.8753751099999999</v>
      </c>
    </row>
    <row r="275" spans="1:4" x14ac:dyDescent="0.3">
      <c r="A275" t="s">
        <v>2960</v>
      </c>
      <c r="B275" t="s">
        <v>2887</v>
      </c>
      <c r="C275" t="s">
        <v>2425</v>
      </c>
      <c r="D275">
        <v>1.6589940399999996</v>
      </c>
    </row>
    <row r="276" spans="1:4" x14ac:dyDescent="0.3">
      <c r="A276" t="s">
        <v>2960</v>
      </c>
      <c r="B276" t="s">
        <v>2889</v>
      </c>
      <c r="C276" t="s">
        <v>2424</v>
      </c>
      <c r="D276">
        <v>361.43688824999998</v>
      </c>
    </row>
    <row r="277" spans="1:4" x14ac:dyDescent="0.3">
      <c r="A277" t="s">
        <v>2960</v>
      </c>
      <c r="B277" t="s">
        <v>2889</v>
      </c>
      <c r="C277" t="s">
        <v>2421</v>
      </c>
      <c r="D277">
        <v>670.39761362000002</v>
      </c>
    </row>
    <row r="278" spans="1:4" x14ac:dyDescent="0.3">
      <c r="A278" t="s">
        <v>2960</v>
      </c>
      <c r="B278" t="s">
        <v>2889</v>
      </c>
      <c r="C278" t="s">
        <v>2423</v>
      </c>
      <c r="D278">
        <v>37.920265029999996</v>
      </c>
    </row>
    <row r="279" spans="1:4" x14ac:dyDescent="0.3">
      <c r="A279" t="s">
        <v>2960</v>
      </c>
      <c r="B279" t="s">
        <v>2889</v>
      </c>
      <c r="C279" t="s">
        <v>2422</v>
      </c>
      <c r="D279">
        <v>141.2225865100001</v>
      </c>
    </row>
    <row r="280" spans="1:4" x14ac:dyDescent="0.3">
      <c r="A280" t="s">
        <v>2960</v>
      </c>
      <c r="B280" t="s">
        <v>2889</v>
      </c>
      <c r="C280" t="s">
        <v>2425</v>
      </c>
      <c r="D280">
        <v>617.63932049000016</v>
      </c>
    </row>
    <row r="281" spans="1:4" x14ac:dyDescent="0.3">
      <c r="A281" t="s">
        <v>2960</v>
      </c>
      <c r="B281" t="s">
        <v>2884</v>
      </c>
      <c r="C281" t="s">
        <v>2424</v>
      </c>
      <c r="D281">
        <v>15.303189870000001</v>
      </c>
    </row>
    <row r="282" spans="1:4" x14ac:dyDescent="0.3">
      <c r="A282" t="s">
        <v>2960</v>
      </c>
      <c r="B282" t="s">
        <v>2884</v>
      </c>
      <c r="C282" t="s">
        <v>2421</v>
      </c>
      <c r="D282">
        <v>13.763414920000001</v>
      </c>
    </row>
    <row r="283" spans="1:4" x14ac:dyDescent="0.3">
      <c r="A283" t="s">
        <v>2960</v>
      </c>
      <c r="B283" t="s">
        <v>2884</v>
      </c>
      <c r="C283" t="s">
        <v>2423</v>
      </c>
      <c r="D283">
        <v>15.903337360000002</v>
      </c>
    </row>
    <row r="284" spans="1:4" x14ac:dyDescent="0.3">
      <c r="A284" t="s">
        <v>2960</v>
      </c>
      <c r="B284" t="s">
        <v>2884</v>
      </c>
      <c r="C284" t="s">
        <v>2422</v>
      </c>
      <c r="D284">
        <v>24.370998289999999</v>
      </c>
    </row>
    <row r="285" spans="1:4" x14ac:dyDescent="0.3">
      <c r="A285" t="s">
        <v>2960</v>
      </c>
      <c r="B285" t="s">
        <v>2884</v>
      </c>
      <c r="C285" t="s">
        <v>2425</v>
      </c>
      <c r="D285">
        <v>14.359409569999997</v>
      </c>
    </row>
    <row r="286" spans="1:4" x14ac:dyDescent="0.3">
      <c r="A286" t="s">
        <v>2960</v>
      </c>
      <c r="B286" t="s">
        <v>2891</v>
      </c>
      <c r="C286" t="s">
        <v>2424</v>
      </c>
      <c r="D286">
        <v>0.20151875</v>
      </c>
    </row>
    <row r="287" spans="1:4" x14ac:dyDescent="0.3">
      <c r="A287" t="s">
        <v>2960</v>
      </c>
      <c r="B287" t="s">
        <v>2891</v>
      </c>
      <c r="C287" t="s">
        <v>2423</v>
      </c>
      <c r="D287">
        <v>18.702066110000001</v>
      </c>
    </row>
    <row r="288" spans="1:4" x14ac:dyDescent="0.3">
      <c r="A288" t="s">
        <v>2960</v>
      </c>
      <c r="B288" t="s">
        <v>2891</v>
      </c>
      <c r="C288" t="s">
        <v>2422</v>
      </c>
      <c r="D288">
        <v>0.23015917999999999</v>
      </c>
    </row>
    <row r="289" spans="1:4" x14ac:dyDescent="0.3">
      <c r="A289" t="s">
        <v>2960</v>
      </c>
      <c r="B289" t="s">
        <v>2891</v>
      </c>
      <c r="C289" t="s">
        <v>2425</v>
      </c>
      <c r="D289">
        <v>5.1388483599999999</v>
      </c>
    </row>
    <row r="290" spans="1:4" x14ac:dyDescent="0.3">
      <c r="A290" t="s">
        <v>2960</v>
      </c>
      <c r="B290" t="s">
        <v>2886</v>
      </c>
      <c r="C290" t="s">
        <v>2424</v>
      </c>
      <c r="D290">
        <v>33.044392389999999</v>
      </c>
    </row>
    <row r="291" spans="1:4" x14ac:dyDescent="0.3">
      <c r="A291" t="s">
        <v>2960</v>
      </c>
      <c r="B291" t="s">
        <v>2886</v>
      </c>
      <c r="C291" t="s">
        <v>2421</v>
      </c>
      <c r="D291">
        <v>239.25327195999998</v>
      </c>
    </row>
    <row r="292" spans="1:4" x14ac:dyDescent="0.3">
      <c r="A292" t="s">
        <v>2960</v>
      </c>
      <c r="B292" t="s">
        <v>2886</v>
      </c>
      <c r="C292" t="s">
        <v>2423</v>
      </c>
      <c r="D292">
        <v>20.219354339999999</v>
      </c>
    </row>
    <row r="293" spans="1:4" x14ac:dyDescent="0.3">
      <c r="A293" t="s">
        <v>2960</v>
      </c>
      <c r="B293" t="s">
        <v>2886</v>
      </c>
      <c r="C293" t="s">
        <v>2422</v>
      </c>
      <c r="D293">
        <v>2.1317994799999997</v>
      </c>
    </row>
    <row r="294" spans="1:4" x14ac:dyDescent="0.3">
      <c r="A294" t="s">
        <v>2960</v>
      </c>
      <c r="B294" t="s">
        <v>2892</v>
      </c>
      <c r="C294" t="s">
        <v>2425</v>
      </c>
      <c r="D294">
        <v>0.62185115000000002</v>
      </c>
    </row>
    <row r="295" spans="1:4" x14ac:dyDescent="0.3">
      <c r="A295" t="s">
        <v>2960</v>
      </c>
      <c r="B295" t="s">
        <v>2883</v>
      </c>
      <c r="C295" t="s">
        <v>2424</v>
      </c>
      <c r="D295">
        <v>536.87304694999943</v>
      </c>
    </row>
    <row r="296" spans="1:4" x14ac:dyDescent="0.3">
      <c r="A296" t="s">
        <v>2960</v>
      </c>
      <c r="B296" t="s">
        <v>2883</v>
      </c>
      <c r="C296" t="s">
        <v>2421</v>
      </c>
      <c r="D296">
        <v>195.64192770999986</v>
      </c>
    </row>
    <row r="297" spans="1:4" x14ac:dyDescent="0.3">
      <c r="A297" t="s">
        <v>2960</v>
      </c>
      <c r="B297" t="s">
        <v>2883</v>
      </c>
      <c r="C297" t="s">
        <v>2423</v>
      </c>
      <c r="D297">
        <v>377.87892451999966</v>
      </c>
    </row>
    <row r="298" spans="1:4" x14ac:dyDescent="0.3">
      <c r="A298" t="s">
        <v>2960</v>
      </c>
      <c r="B298" t="s">
        <v>2883</v>
      </c>
      <c r="C298" t="s">
        <v>2422</v>
      </c>
      <c r="D298">
        <v>433.77324647000017</v>
      </c>
    </row>
    <row r="299" spans="1:4" x14ac:dyDescent="0.3">
      <c r="A299" t="s">
        <v>2960</v>
      </c>
      <c r="B299" t="s">
        <v>2883</v>
      </c>
      <c r="C299" t="s">
        <v>2425</v>
      </c>
      <c r="D299">
        <v>612.28432829999963</v>
      </c>
    </row>
    <row r="300" spans="1:4" x14ac:dyDescent="0.3">
      <c r="A300" t="s">
        <v>2960</v>
      </c>
      <c r="B300" t="s">
        <v>2890</v>
      </c>
      <c r="C300" t="s">
        <v>2424</v>
      </c>
      <c r="D300">
        <v>16.112172649999998</v>
      </c>
    </row>
    <row r="301" spans="1:4" x14ac:dyDescent="0.3">
      <c r="A301" t="s">
        <v>2960</v>
      </c>
      <c r="B301" t="s">
        <v>2890</v>
      </c>
      <c r="C301" t="s">
        <v>2421</v>
      </c>
      <c r="D301">
        <v>44.412000450000001</v>
      </c>
    </row>
    <row r="302" spans="1:4" x14ac:dyDescent="0.3">
      <c r="A302" t="s">
        <v>2960</v>
      </c>
      <c r="B302" t="s">
        <v>2890</v>
      </c>
      <c r="C302" t="s">
        <v>2423</v>
      </c>
      <c r="D302">
        <v>19.277343479999999</v>
      </c>
    </row>
    <row r="303" spans="1:4" x14ac:dyDescent="0.3">
      <c r="A303" t="s">
        <v>2960</v>
      </c>
      <c r="B303" t="s">
        <v>2890</v>
      </c>
      <c r="C303" t="s">
        <v>2422</v>
      </c>
      <c r="D303">
        <v>0.72377237000000005</v>
      </c>
    </row>
    <row r="304" spans="1:4" x14ac:dyDescent="0.3">
      <c r="A304" t="s">
        <v>2960</v>
      </c>
      <c r="B304" t="s">
        <v>2890</v>
      </c>
      <c r="C304" t="s">
        <v>2425</v>
      </c>
      <c r="D304">
        <v>4.7009501</v>
      </c>
    </row>
    <row r="305" spans="1:4" x14ac:dyDescent="0.3">
      <c r="A305" t="s">
        <v>2960</v>
      </c>
      <c r="B305" t="s">
        <v>2885</v>
      </c>
      <c r="C305" t="s">
        <v>2424</v>
      </c>
      <c r="D305">
        <v>718.11043390999964</v>
      </c>
    </row>
    <row r="306" spans="1:4" x14ac:dyDescent="0.3">
      <c r="A306" t="s">
        <v>2960</v>
      </c>
      <c r="B306" t="s">
        <v>2885</v>
      </c>
      <c r="C306" t="s">
        <v>2421</v>
      </c>
      <c r="D306">
        <v>415.14688546000014</v>
      </c>
    </row>
    <row r="307" spans="1:4" x14ac:dyDescent="0.3">
      <c r="A307" t="s">
        <v>2960</v>
      </c>
      <c r="B307" t="s">
        <v>2885</v>
      </c>
      <c r="C307" t="s">
        <v>2423</v>
      </c>
      <c r="D307">
        <v>289.12498337000017</v>
      </c>
    </row>
    <row r="308" spans="1:4" x14ac:dyDescent="0.3">
      <c r="A308" t="s">
        <v>2960</v>
      </c>
      <c r="B308" t="s">
        <v>2885</v>
      </c>
      <c r="C308" t="s">
        <v>2422</v>
      </c>
      <c r="D308">
        <v>558.77796381999974</v>
      </c>
    </row>
    <row r="309" spans="1:4" x14ac:dyDescent="0.3">
      <c r="A309" t="s">
        <v>2960</v>
      </c>
      <c r="B309" t="s">
        <v>2885</v>
      </c>
      <c r="C309" t="s">
        <v>2425</v>
      </c>
      <c r="D309">
        <v>777.89520644000004</v>
      </c>
    </row>
    <row r="310" spans="1:4" x14ac:dyDescent="0.3">
      <c r="A310" t="s">
        <v>2960</v>
      </c>
      <c r="B310" t="s">
        <v>2888</v>
      </c>
      <c r="C310" t="s">
        <v>2424</v>
      </c>
      <c r="D310">
        <v>14594.271418910022</v>
      </c>
    </row>
    <row r="311" spans="1:4" x14ac:dyDescent="0.3">
      <c r="A311" t="s">
        <v>2960</v>
      </c>
      <c r="B311" t="s">
        <v>2888</v>
      </c>
      <c r="C311" t="s">
        <v>2421</v>
      </c>
      <c r="D311">
        <v>20124.654856309986</v>
      </c>
    </row>
    <row r="312" spans="1:4" x14ac:dyDescent="0.3">
      <c r="A312" t="s">
        <v>2960</v>
      </c>
      <c r="B312" t="s">
        <v>2888</v>
      </c>
      <c r="C312" t="s">
        <v>2423</v>
      </c>
      <c r="D312">
        <v>8436.5125579899923</v>
      </c>
    </row>
    <row r="313" spans="1:4" x14ac:dyDescent="0.3">
      <c r="A313" t="s">
        <v>2960</v>
      </c>
      <c r="B313" t="s">
        <v>2888</v>
      </c>
      <c r="C313" t="s">
        <v>2422</v>
      </c>
      <c r="D313">
        <v>5911.1020562399917</v>
      </c>
    </row>
    <row r="314" spans="1:4" x14ac:dyDescent="0.3">
      <c r="A314" t="s">
        <v>2960</v>
      </c>
      <c r="B314" t="s">
        <v>2888</v>
      </c>
      <c r="C314" t="s">
        <v>2425</v>
      </c>
      <c r="D314">
        <v>11760.202243279997</v>
      </c>
    </row>
    <row r="315" spans="1:4" x14ac:dyDescent="0.3">
      <c r="A315" t="s">
        <v>2406</v>
      </c>
      <c r="B315" t="s">
        <v>2896</v>
      </c>
      <c r="C315" t="s">
        <v>2955</v>
      </c>
      <c r="D315">
        <v>3.2262242900000007</v>
      </c>
    </row>
    <row r="316" spans="1:4" x14ac:dyDescent="0.3">
      <c r="A316" t="s">
        <v>2406</v>
      </c>
      <c r="B316" t="s">
        <v>2898</v>
      </c>
      <c r="C316" t="s">
        <v>2950</v>
      </c>
      <c r="D316">
        <v>945</v>
      </c>
    </row>
    <row r="317" spans="1:4" x14ac:dyDescent="0.3">
      <c r="A317" t="s">
        <v>2406</v>
      </c>
      <c r="B317" t="s">
        <v>2898</v>
      </c>
      <c r="C317" t="s">
        <v>2951</v>
      </c>
      <c r="D317">
        <v>1977.95</v>
      </c>
    </row>
    <row r="318" spans="1:4" x14ac:dyDescent="0.3">
      <c r="A318" t="s">
        <v>2406</v>
      </c>
      <c r="B318" t="s">
        <v>2893</v>
      </c>
      <c r="C318" t="s">
        <v>2952</v>
      </c>
      <c r="D318">
        <v>4.0993799600000003</v>
      </c>
    </row>
    <row r="319" spans="1:4" x14ac:dyDescent="0.3">
      <c r="A319" t="s">
        <v>2406</v>
      </c>
      <c r="B319" t="s">
        <v>2893</v>
      </c>
      <c r="C319" t="s">
        <v>2955</v>
      </c>
      <c r="D319">
        <v>4.9496363299999997</v>
      </c>
    </row>
    <row r="320" spans="1:4" x14ac:dyDescent="0.3">
      <c r="A320" t="s">
        <v>2406</v>
      </c>
      <c r="B320" t="s">
        <v>2893</v>
      </c>
      <c r="C320" t="s">
        <v>2953</v>
      </c>
      <c r="D320">
        <v>26.355763730000003</v>
      </c>
    </row>
    <row r="321" spans="1:4" x14ac:dyDescent="0.3">
      <c r="A321" t="s">
        <v>2406</v>
      </c>
      <c r="B321" t="s">
        <v>2893</v>
      </c>
      <c r="C321" t="s">
        <v>2954</v>
      </c>
      <c r="D321">
        <v>0.38783747000000002</v>
      </c>
    </row>
    <row r="322" spans="1:4" x14ac:dyDescent="0.3">
      <c r="A322" t="s">
        <v>2406</v>
      </c>
      <c r="B322" t="s">
        <v>2897</v>
      </c>
      <c r="C322" t="s">
        <v>2955</v>
      </c>
      <c r="D322">
        <v>0.17902080000000001</v>
      </c>
    </row>
    <row r="323" spans="1:4" x14ac:dyDescent="0.3">
      <c r="A323" t="s">
        <v>2411</v>
      </c>
      <c r="B323" t="s">
        <v>2896</v>
      </c>
      <c r="C323" t="s">
        <v>2955</v>
      </c>
      <c r="D323">
        <v>32.831443489999998</v>
      </c>
    </row>
    <row r="324" spans="1:4" x14ac:dyDescent="0.3">
      <c r="A324" t="s">
        <v>2411</v>
      </c>
      <c r="B324" t="s">
        <v>2898</v>
      </c>
      <c r="C324" t="s">
        <v>2955</v>
      </c>
      <c r="D324">
        <v>129.76537764</v>
      </c>
    </row>
    <row r="325" spans="1:4" x14ac:dyDescent="0.3">
      <c r="A325" t="s">
        <v>2411</v>
      </c>
      <c r="B325" t="s">
        <v>2899</v>
      </c>
      <c r="C325" t="s">
        <v>2955</v>
      </c>
      <c r="D325">
        <v>12.149830469999999</v>
      </c>
    </row>
    <row r="326" spans="1:4" x14ac:dyDescent="0.3">
      <c r="A326" t="s">
        <v>2411</v>
      </c>
      <c r="B326" t="s">
        <v>2902</v>
      </c>
      <c r="C326" t="s">
        <v>2955</v>
      </c>
      <c r="D326">
        <v>30.258582360000002</v>
      </c>
    </row>
    <row r="327" spans="1:4" x14ac:dyDescent="0.3">
      <c r="A327" t="s">
        <v>2411</v>
      </c>
      <c r="B327" t="s">
        <v>2893</v>
      </c>
      <c r="C327" t="s">
        <v>2952</v>
      </c>
      <c r="D327">
        <v>0.20621998</v>
      </c>
    </row>
    <row r="328" spans="1:4" x14ac:dyDescent="0.3">
      <c r="A328" t="s">
        <v>2411</v>
      </c>
      <c r="B328" t="s">
        <v>2893</v>
      </c>
      <c r="C328" t="s">
        <v>2955</v>
      </c>
      <c r="D328">
        <v>1811.5473771299999</v>
      </c>
    </row>
    <row r="329" spans="1:4" x14ac:dyDescent="0.3">
      <c r="A329" t="s">
        <v>2411</v>
      </c>
      <c r="B329" t="s">
        <v>2893</v>
      </c>
      <c r="C329" t="s">
        <v>2953</v>
      </c>
      <c r="D329">
        <v>5.9870760700000005</v>
      </c>
    </row>
    <row r="330" spans="1:4" x14ac:dyDescent="0.3">
      <c r="A330" t="s">
        <v>2411</v>
      </c>
      <c r="B330" t="s">
        <v>2897</v>
      </c>
      <c r="C330" t="s">
        <v>2955</v>
      </c>
      <c r="D330">
        <v>69.970247199999974</v>
      </c>
    </row>
    <row r="331" spans="1:4" x14ac:dyDescent="0.3">
      <c r="A331" t="s">
        <v>2412</v>
      </c>
      <c r="B331" t="s">
        <v>2898</v>
      </c>
      <c r="C331" t="s">
        <v>2950</v>
      </c>
      <c r="D331">
        <v>493.92756323999998</v>
      </c>
    </row>
    <row r="332" spans="1:4" x14ac:dyDescent="0.3">
      <c r="A332" t="s">
        <v>2412</v>
      </c>
      <c r="B332" t="s">
        <v>2898</v>
      </c>
      <c r="C332" t="s">
        <v>2951</v>
      </c>
      <c r="D332">
        <v>57.332551680000002</v>
      </c>
    </row>
    <row r="333" spans="1:4" x14ac:dyDescent="0.3">
      <c r="A333" t="s">
        <v>2412</v>
      </c>
      <c r="B333" t="s">
        <v>2898</v>
      </c>
      <c r="C333" t="s">
        <v>2954</v>
      </c>
      <c r="D333">
        <v>952.17664524000008</v>
      </c>
    </row>
    <row r="334" spans="1:4" x14ac:dyDescent="0.3">
      <c r="A334" t="s">
        <v>2412</v>
      </c>
      <c r="B334" t="s">
        <v>2897</v>
      </c>
      <c r="C334" t="s">
        <v>2955</v>
      </c>
      <c r="D334">
        <v>0.50366493999999995</v>
      </c>
    </row>
    <row r="335" spans="1:4" x14ac:dyDescent="0.3">
      <c r="A335" t="s">
        <v>2412</v>
      </c>
      <c r="B335" t="s">
        <v>2897</v>
      </c>
      <c r="C335" t="s">
        <v>2954</v>
      </c>
      <c r="D335">
        <v>15.045532269999999</v>
      </c>
    </row>
    <row r="336" spans="1:4" x14ac:dyDescent="0.3">
      <c r="A336" t="s">
        <v>2413</v>
      </c>
      <c r="B336" t="s">
        <v>2900</v>
      </c>
      <c r="C336" t="s">
        <v>2950</v>
      </c>
      <c r="D336">
        <v>32.580648099999998</v>
      </c>
    </row>
    <row r="337" spans="1:4" x14ac:dyDescent="0.3">
      <c r="A337" t="s">
        <v>2413</v>
      </c>
      <c r="B337" t="s">
        <v>2894</v>
      </c>
      <c r="C337" t="s">
        <v>2953</v>
      </c>
      <c r="D337">
        <v>11.417638500000001</v>
      </c>
    </row>
    <row r="338" spans="1:4" x14ac:dyDescent="0.3">
      <c r="A338" t="s">
        <v>2413</v>
      </c>
      <c r="B338" t="s">
        <v>2898</v>
      </c>
      <c r="C338" t="s">
        <v>509</v>
      </c>
      <c r="D338">
        <v>389.83335841000002</v>
      </c>
    </row>
    <row r="339" spans="1:4" x14ac:dyDescent="0.3">
      <c r="A339" t="s">
        <v>2413</v>
      </c>
      <c r="B339" t="s">
        <v>2898</v>
      </c>
      <c r="C339" t="s">
        <v>2950</v>
      </c>
      <c r="D339">
        <v>203.76164344</v>
      </c>
    </row>
    <row r="340" spans="1:4" x14ac:dyDescent="0.3">
      <c r="A340" t="s">
        <v>2413</v>
      </c>
      <c r="B340" t="s">
        <v>2898</v>
      </c>
      <c r="C340" t="s">
        <v>2951</v>
      </c>
      <c r="D340">
        <v>1068.9109400699999</v>
      </c>
    </row>
    <row r="341" spans="1:4" x14ac:dyDescent="0.3">
      <c r="A341" t="s">
        <v>2413</v>
      </c>
      <c r="B341" t="s">
        <v>2898</v>
      </c>
      <c r="C341" t="s">
        <v>2954</v>
      </c>
      <c r="D341">
        <v>1714.93988193</v>
      </c>
    </row>
    <row r="342" spans="1:4" x14ac:dyDescent="0.3">
      <c r="A342" t="s">
        <v>2413</v>
      </c>
      <c r="B342" t="s">
        <v>2899</v>
      </c>
      <c r="C342" t="s">
        <v>509</v>
      </c>
      <c r="D342">
        <v>3048.0494736999999</v>
      </c>
    </row>
    <row r="343" spans="1:4" x14ac:dyDescent="0.3">
      <c r="A343" t="s">
        <v>2413</v>
      </c>
      <c r="B343" t="s">
        <v>2899</v>
      </c>
      <c r="C343" t="s">
        <v>2950</v>
      </c>
      <c r="D343">
        <v>2298.8485010399995</v>
      </c>
    </row>
    <row r="344" spans="1:4" x14ac:dyDescent="0.3">
      <c r="A344" t="s">
        <v>2413</v>
      </c>
      <c r="B344" t="s">
        <v>2899</v>
      </c>
      <c r="C344" t="s">
        <v>2951</v>
      </c>
      <c r="D344">
        <v>24734.266689620006</v>
      </c>
    </row>
    <row r="345" spans="1:4" x14ac:dyDescent="0.3">
      <c r="A345" t="s">
        <v>2413</v>
      </c>
      <c r="B345" t="s">
        <v>2899</v>
      </c>
      <c r="C345" t="s">
        <v>2954</v>
      </c>
      <c r="D345">
        <v>536.58159526999998</v>
      </c>
    </row>
    <row r="346" spans="1:4" x14ac:dyDescent="0.3">
      <c r="A346" t="s">
        <v>2413</v>
      </c>
      <c r="B346" t="s">
        <v>2902</v>
      </c>
      <c r="C346" t="s">
        <v>2951</v>
      </c>
      <c r="D346">
        <v>210.22934643000002</v>
      </c>
    </row>
    <row r="347" spans="1:4" x14ac:dyDescent="0.3">
      <c r="A347" t="s">
        <v>2413</v>
      </c>
      <c r="B347" t="s">
        <v>2902</v>
      </c>
      <c r="C347" t="s">
        <v>2954</v>
      </c>
      <c r="D347">
        <v>105.74231429</v>
      </c>
    </row>
    <row r="348" spans="1:4" x14ac:dyDescent="0.3">
      <c r="A348" t="s">
        <v>2413</v>
      </c>
      <c r="B348" t="s">
        <v>2893</v>
      </c>
      <c r="C348" t="s">
        <v>2952</v>
      </c>
      <c r="D348">
        <v>3268.8300923000029</v>
      </c>
    </row>
    <row r="349" spans="1:4" x14ac:dyDescent="0.3">
      <c r="A349" t="s">
        <v>2413</v>
      </c>
      <c r="B349" t="s">
        <v>2893</v>
      </c>
      <c r="C349" t="s">
        <v>2955</v>
      </c>
      <c r="D349">
        <v>12.154023070000001</v>
      </c>
    </row>
    <row r="350" spans="1:4" x14ac:dyDescent="0.3">
      <c r="A350" t="s">
        <v>2413</v>
      </c>
      <c r="B350" t="s">
        <v>2893</v>
      </c>
      <c r="C350" t="s">
        <v>2953</v>
      </c>
      <c r="D350">
        <v>4677.7097912799945</v>
      </c>
    </row>
    <row r="351" spans="1:4" x14ac:dyDescent="0.3">
      <c r="A351" t="s">
        <v>2413</v>
      </c>
      <c r="B351" t="s">
        <v>2893</v>
      </c>
      <c r="C351" t="s">
        <v>2954</v>
      </c>
      <c r="D351">
        <v>22.28894502</v>
      </c>
    </row>
    <row r="352" spans="1:4" x14ac:dyDescent="0.3">
      <c r="A352" t="s">
        <v>2413</v>
      </c>
      <c r="B352" t="s">
        <v>2897</v>
      </c>
      <c r="C352" t="s">
        <v>509</v>
      </c>
      <c r="D352">
        <v>993.61316400000021</v>
      </c>
    </row>
    <row r="353" spans="1:4" x14ac:dyDescent="0.3">
      <c r="A353" t="s">
        <v>2413</v>
      </c>
      <c r="B353" t="s">
        <v>2897</v>
      </c>
      <c r="C353" t="s">
        <v>2955</v>
      </c>
      <c r="D353">
        <v>142.98426777999998</v>
      </c>
    </row>
    <row r="354" spans="1:4" x14ac:dyDescent="0.3">
      <c r="A354" t="s">
        <v>2413</v>
      </c>
      <c r="B354" t="s">
        <v>2897</v>
      </c>
      <c r="C354" t="s">
        <v>2951</v>
      </c>
      <c r="D354">
        <v>12750.748802219998</v>
      </c>
    </row>
    <row r="355" spans="1:4" x14ac:dyDescent="0.3">
      <c r="A355" t="s">
        <v>2413</v>
      </c>
      <c r="B355" t="s">
        <v>2897</v>
      </c>
      <c r="C355" t="s">
        <v>2954</v>
      </c>
      <c r="D355">
        <v>12889.521307729998</v>
      </c>
    </row>
    <row r="356" spans="1:4" x14ac:dyDescent="0.3">
      <c r="A356" t="s">
        <v>2413</v>
      </c>
      <c r="B356" t="s">
        <v>2901</v>
      </c>
      <c r="C356" t="s">
        <v>2955</v>
      </c>
      <c r="D356">
        <v>127.87752293000001</v>
      </c>
    </row>
    <row r="357" spans="1:4" x14ac:dyDescent="0.3">
      <c r="A357" t="s">
        <v>2406</v>
      </c>
      <c r="B357" t="s">
        <v>2848</v>
      </c>
      <c r="C357" t="s">
        <v>2613</v>
      </c>
      <c r="D357">
        <v>0.97877353405017853</v>
      </c>
    </row>
    <row r="358" spans="1:4" x14ac:dyDescent="0.3">
      <c r="A358" t="s">
        <v>2406</v>
      </c>
      <c r="B358" t="s">
        <v>2847</v>
      </c>
      <c r="C358" t="s">
        <v>2612</v>
      </c>
      <c r="D358">
        <v>2.122646594982255E-2</v>
      </c>
    </row>
    <row r="359" spans="1:4" x14ac:dyDescent="0.3">
      <c r="A359" t="s">
        <v>2411</v>
      </c>
      <c r="B359" t="s">
        <v>2848</v>
      </c>
      <c r="C359" t="s">
        <v>2613</v>
      </c>
      <c r="D359">
        <v>1</v>
      </c>
    </row>
    <row r="360" spans="1:4" x14ac:dyDescent="0.3">
      <c r="A360" t="s">
        <v>2412</v>
      </c>
      <c r="B360" t="s">
        <v>2848</v>
      </c>
      <c r="C360" t="s">
        <v>2613</v>
      </c>
      <c r="D360">
        <v>0.81100538374256292</v>
      </c>
    </row>
    <row r="361" spans="1:4" x14ac:dyDescent="0.3">
      <c r="A361" t="s">
        <v>2412</v>
      </c>
      <c r="B361" t="s">
        <v>2847</v>
      </c>
      <c r="C361" t="s">
        <v>2612</v>
      </c>
      <c r="D361">
        <v>0.1889946162574335</v>
      </c>
    </row>
    <row r="362" spans="1:4" x14ac:dyDescent="0.3">
      <c r="A362" t="s">
        <v>2413</v>
      </c>
      <c r="B362" t="s">
        <v>2848</v>
      </c>
      <c r="C362" t="s">
        <v>2613</v>
      </c>
      <c r="D362">
        <v>0.58958021764806712</v>
      </c>
    </row>
    <row r="363" spans="1:4" x14ac:dyDescent="0.3">
      <c r="A363" t="s">
        <v>2413</v>
      </c>
      <c r="B363" t="s">
        <v>2847</v>
      </c>
      <c r="C363" t="s">
        <v>2612</v>
      </c>
      <c r="D363">
        <v>0.41041978235187887</v>
      </c>
    </row>
    <row r="364" spans="1:4" x14ac:dyDescent="0.3">
      <c r="A364" t="s">
        <v>2414</v>
      </c>
      <c r="B364" t="s">
        <v>2848</v>
      </c>
      <c r="C364" t="s">
        <v>2613</v>
      </c>
      <c r="D364">
        <v>1</v>
      </c>
    </row>
    <row r="365" spans="1:4" x14ac:dyDescent="0.3">
      <c r="A365" t="s">
        <v>2960</v>
      </c>
      <c r="B365" t="s">
        <v>2848</v>
      </c>
      <c r="C365" t="s">
        <v>2613</v>
      </c>
      <c r="D365">
        <v>0.32004965968713289</v>
      </c>
    </row>
    <row r="366" spans="1:4" x14ac:dyDescent="0.3">
      <c r="A366" t="s">
        <v>2960</v>
      </c>
      <c r="B366" t="s">
        <v>2847</v>
      </c>
      <c r="C366" t="s">
        <v>2612</v>
      </c>
      <c r="D366">
        <v>0.67995034031287016</v>
      </c>
    </row>
    <row r="367" spans="1:4" x14ac:dyDescent="0.3">
      <c r="A367" t="s">
        <v>2406</v>
      </c>
      <c r="B367" t="s">
        <v>2845</v>
      </c>
      <c r="C367" t="s">
        <v>2600</v>
      </c>
      <c r="D367">
        <v>13.220792060000004</v>
      </c>
    </row>
    <row r="368" spans="1:4" x14ac:dyDescent="0.3">
      <c r="A368" t="s">
        <v>2406</v>
      </c>
      <c r="B368" t="s">
        <v>2846</v>
      </c>
      <c r="C368" t="s">
        <v>2600</v>
      </c>
      <c r="D368">
        <v>9642.6451685999946</v>
      </c>
    </row>
    <row r="369" spans="1:4" x14ac:dyDescent="0.3">
      <c r="A369" t="s">
        <v>2411</v>
      </c>
      <c r="B369" t="s">
        <v>2841</v>
      </c>
      <c r="C369" t="s">
        <v>2600</v>
      </c>
      <c r="D369">
        <v>6.9184839999999997E-2</v>
      </c>
    </row>
    <row r="370" spans="1:4" x14ac:dyDescent="0.3">
      <c r="A370" t="s">
        <v>2411</v>
      </c>
      <c r="B370" t="s">
        <v>2842</v>
      </c>
      <c r="C370" t="s">
        <v>2600</v>
      </c>
      <c r="D370">
        <v>1.7657102499999999</v>
      </c>
    </row>
    <row r="371" spans="1:4" x14ac:dyDescent="0.3">
      <c r="A371" t="s">
        <v>2411</v>
      </c>
      <c r="B371" t="s">
        <v>2843</v>
      </c>
      <c r="C371" t="s">
        <v>2600</v>
      </c>
      <c r="D371">
        <v>2.5609226600000001</v>
      </c>
    </row>
    <row r="372" spans="1:4" x14ac:dyDescent="0.3">
      <c r="A372" t="s">
        <v>2411</v>
      </c>
      <c r="B372" t="s">
        <v>2844</v>
      </c>
      <c r="C372" t="s">
        <v>2600</v>
      </c>
      <c r="D372">
        <v>559.00689231999991</v>
      </c>
    </row>
    <row r="373" spans="1:4" x14ac:dyDescent="0.3">
      <c r="A373" t="s">
        <v>2411</v>
      </c>
      <c r="B373" t="s">
        <v>2845</v>
      </c>
      <c r="C373" t="s">
        <v>2600</v>
      </c>
      <c r="D373">
        <v>28225.985909940006</v>
      </c>
    </row>
    <row r="374" spans="1:4" x14ac:dyDescent="0.3">
      <c r="A374" t="s">
        <v>2411</v>
      </c>
      <c r="B374" t="s">
        <v>2846</v>
      </c>
      <c r="C374" t="s">
        <v>2600</v>
      </c>
      <c r="D374">
        <v>526346.19978265499</v>
      </c>
    </row>
    <row r="375" spans="1:4" x14ac:dyDescent="0.3">
      <c r="A375" t="s">
        <v>2412</v>
      </c>
      <c r="B375" t="s">
        <v>2843</v>
      </c>
      <c r="C375" t="s">
        <v>2600</v>
      </c>
      <c r="D375">
        <v>0.15086982999999998</v>
      </c>
    </row>
    <row r="376" spans="1:4" x14ac:dyDescent="0.3">
      <c r="A376" t="s">
        <v>2412</v>
      </c>
      <c r="B376" t="s">
        <v>2844</v>
      </c>
      <c r="C376" t="s">
        <v>2600</v>
      </c>
      <c r="D376">
        <v>105.54667673000004</v>
      </c>
    </row>
    <row r="377" spans="1:4" x14ac:dyDescent="0.3">
      <c r="A377" t="s">
        <v>2412</v>
      </c>
      <c r="B377" t="s">
        <v>2845</v>
      </c>
      <c r="C377" t="s">
        <v>2600</v>
      </c>
      <c r="D377">
        <v>7984.9529305400056</v>
      </c>
    </row>
    <row r="378" spans="1:4" x14ac:dyDescent="0.3">
      <c r="A378" t="s">
        <v>2412</v>
      </c>
      <c r="B378" t="s">
        <v>2846</v>
      </c>
      <c r="C378" t="s">
        <v>2600</v>
      </c>
      <c r="D378">
        <v>54951.666269430141</v>
      </c>
    </row>
    <row r="379" spans="1:4" x14ac:dyDescent="0.3">
      <c r="A379" t="s">
        <v>2413</v>
      </c>
      <c r="B379" t="s">
        <v>2840</v>
      </c>
      <c r="C379" t="s">
        <v>2600</v>
      </c>
      <c r="D379">
        <v>74.461652189999995</v>
      </c>
    </row>
    <row r="380" spans="1:4" x14ac:dyDescent="0.3">
      <c r="A380" t="s">
        <v>2413</v>
      </c>
      <c r="B380" t="s">
        <v>2841</v>
      </c>
      <c r="C380" t="s">
        <v>2600</v>
      </c>
      <c r="D380">
        <v>217.30837524999998</v>
      </c>
    </row>
    <row r="381" spans="1:4" x14ac:dyDescent="0.3">
      <c r="A381" t="s">
        <v>2413</v>
      </c>
      <c r="B381" t="s">
        <v>2842</v>
      </c>
      <c r="C381" t="s">
        <v>2600</v>
      </c>
      <c r="D381">
        <v>760.28156043999991</v>
      </c>
    </row>
    <row r="382" spans="1:4" x14ac:dyDescent="0.3">
      <c r="A382" t="s">
        <v>2413</v>
      </c>
      <c r="B382" t="s">
        <v>2843</v>
      </c>
      <c r="C382" t="s">
        <v>2600</v>
      </c>
      <c r="D382">
        <v>400.26991055000002</v>
      </c>
    </row>
    <row r="383" spans="1:4" x14ac:dyDescent="0.3">
      <c r="A383" t="s">
        <v>2413</v>
      </c>
      <c r="B383" t="s">
        <v>2844</v>
      </c>
      <c r="C383" t="s">
        <v>2600</v>
      </c>
      <c r="D383">
        <v>14895.533583519991</v>
      </c>
    </row>
    <row r="384" spans="1:4" x14ac:dyDescent="0.3">
      <c r="A384" t="s">
        <v>2413</v>
      </c>
      <c r="B384" t="s">
        <v>2845</v>
      </c>
      <c r="C384" t="s">
        <v>2600</v>
      </c>
      <c r="D384">
        <v>65409.931976460415</v>
      </c>
    </row>
    <row r="385" spans="1:4" x14ac:dyDescent="0.3">
      <c r="A385" t="s">
        <v>2413</v>
      </c>
      <c r="B385" t="s">
        <v>2846</v>
      </c>
      <c r="C385" t="s">
        <v>2600</v>
      </c>
      <c r="D385">
        <v>670015.98673145974</v>
      </c>
    </row>
    <row r="386" spans="1:4" x14ac:dyDescent="0.3">
      <c r="A386" t="s">
        <v>2414</v>
      </c>
      <c r="B386" t="s">
        <v>2845</v>
      </c>
      <c r="C386" t="s">
        <v>2600</v>
      </c>
      <c r="D386">
        <v>114.91747850999998</v>
      </c>
    </row>
    <row r="387" spans="1:4" x14ac:dyDescent="0.3">
      <c r="A387" t="s">
        <v>2414</v>
      </c>
      <c r="B387" t="s">
        <v>2846</v>
      </c>
      <c r="C387" t="s">
        <v>2600</v>
      </c>
      <c r="D387">
        <v>3333.8407655599976</v>
      </c>
    </row>
    <row r="388" spans="1:4" x14ac:dyDescent="0.3">
      <c r="A388" t="s">
        <v>2960</v>
      </c>
      <c r="B388" t="s">
        <v>2844</v>
      </c>
      <c r="C388" t="s">
        <v>2600</v>
      </c>
      <c r="D388">
        <v>68.135338909999973</v>
      </c>
    </row>
    <row r="389" spans="1:4" x14ac:dyDescent="0.3">
      <c r="A389" t="s">
        <v>2960</v>
      </c>
      <c r="B389" t="s">
        <v>2845</v>
      </c>
      <c r="C389" t="s">
        <v>2600</v>
      </c>
      <c r="D389">
        <v>1645.3889009499997</v>
      </c>
    </row>
    <row r="390" spans="1:4" x14ac:dyDescent="0.3">
      <c r="A390" t="s">
        <v>2960</v>
      </c>
      <c r="B390" t="s">
        <v>2846</v>
      </c>
      <c r="C390" t="s">
        <v>2600</v>
      </c>
      <c r="D390">
        <v>66349.753586789928</v>
      </c>
    </row>
    <row r="391" spans="1:4" x14ac:dyDescent="0.3">
      <c r="A391" t="s">
        <v>2406</v>
      </c>
      <c r="B391" t="s">
        <v>2861</v>
      </c>
      <c r="C391" t="s">
        <v>775</v>
      </c>
      <c r="D391">
        <v>154.01859893000002</v>
      </c>
    </row>
    <row r="392" spans="1:4" x14ac:dyDescent="0.3">
      <c r="A392" t="s">
        <v>2406</v>
      </c>
      <c r="B392" t="s">
        <v>2860</v>
      </c>
      <c r="C392" t="s">
        <v>775</v>
      </c>
      <c r="D392">
        <v>247</v>
      </c>
    </row>
    <row r="393" spans="1:4" x14ac:dyDescent="0.3">
      <c r="A393" t="s">
        <v>2406</v>
      </c>
      <c r="B393" t="s">
        <v>2861</v>
      </c>
      <c r="C393" t="s">
        <v>2680</v>
      </c>
      <c r="D393">
        <v>879.34198203000017</v>
      </c>
    </row>
    <row r="394" spans="1:4" x14ac:dyDescent="0.3">
      <c r="A394" t="s">
        <v>2406</v>
      </c>
      <c r="B394" t="s">
        <v>2860</v>
      </c>
      <c r="C394" t="s">
        <v>2680</v>
      </c>
      <c r="D394">
        <v>145</v>
      </c>
    </row>
    <row r="395" spans="1:4" x14ac:dyDescent="0.3">
      <c r="A395" t="s">
        <v>2406</v>
      </c>
      <c r="B395" t="s">
        <v>2861</v>
      </c>
      <c r="C395" t="s">
        <v>2678</v>
      </c>
      <c r="D395">
        <v>195.63029661999963</v>
      </c>
    </row>
    <row r="396" spans="1:4" x14ac:dyDescent="0.3">
      <c r="A396" t="s">
        <v>2406</v>
      </c>
      <c r="B396" t="s">
        <v>2860</v>
      </c>
      <c r="C396" t="s">
        <v>2678</v>
      </c>
      <c r="D396">
        <v>790</v>
      </c>
    </row>
    <row r="397" spans="1:4" x14ac:dyDescent="0.3">
      <c r="A397" t="s">
        <v>2406</v>
      </c>
      <c r="B397" t="s">
        <v>2861</v>
      </c>
      <c r="C397" t="s">
        <v>2686</v>
      </c>
      <c r="D397">
        <v>3130.5517411699993</v>
      </c>
    </row>
    <row r="398" spans="1:4" x14ac:dyDescent="0.3">
      <c r="A398" t="s">
        <v>2406</v>
      </c>
      <c r="B398" t="s">
        <v>2860</v>
      </c>
      <c r="C398" t="s">
        <v>2686</v>
      </c>
      <c r="D398">
        <v>80</v>
      </c>
    </row>
    <row r="399" spans="1:4" x14ac:dyDescent="0.3">
      <c r="A399" t="s">
        <v>2406</v>
      </c>
      <c r="B399" t="s">
        <v>2861</v>
      </c>
      <c r="C399" t="s">
        <v>2682</v>
      </c>
      <c r="D399">
        <v>227.0331064099999</v>
      </c>
    </row>
    <row r="400" spans="1:4" x14ac:dyDescent="0.3">
      <c r="A400" t="s">
        <v>2406</v>
      </c>
      <c r="B400" t="s">
        <v>2860</v>
      </c>
      <c r="C400" t="s">
        <v>2682</v>
      </c>
      <c r="D400">
        <v>449</v>
      </c>
    </row>
    <row r="401" spans="1:4" x14ac:dyDescent="0.3">
      <c r="A401" t="s">
        <v>2406</v>
      </c>
      <c r="B401" t="s">
        <v>2861</v>
      </c>
      <c r="C401" t="s">
        <v>137</v>
      </c>
      <c r="D401">
        <v>6.6038496400000009</v>
      </c>
    </row>
    <row r="402" spans="1:4" x14ac:dyDescent="0.3">
      <c r="A402" t="s">
        <v>2406</v>
      </c>
      <c r="B402" t="s">
        <v>2860</v>
      </c>
      <c r="C402" t="s">
        <v>137</v>
      </c>
      <c r="D402">
        <v>18</v>
      </c>
    </row>
    <row r="403" spans="1:4" x14ac:dyDescent="0.3">
      <c r="A403" t="s">
        <v>2406</v>
      </c>
      <c r="B403" t="s">
        <v>2861</v>
      </c>
      <c r="C403" t="s">
        <v>2677</v>
      </c>
      <c r="D403">
        <v>4486.4808563299994</v>
      </c>
    </row>
    <row r="404" spans="1:4" x14ac:dyDescent="0.3">
      <c r="A404" t="s">
        <v>2406</v>
      </c>
      <c r="B404" t="s">
        <v>2860</v>
      </c>
      <c r="C404" t="s">
        <v>2677</v>
      </c>
      <c r="D404">
        <v>12014</v>
      </c>
    </row>
    <row r="405" spans="1:4" x14ac:dyDescent="0.3">
      <c r="A405" t="s">
        <v>2406</v>
      </c>
      <c r="B405" t="s">
        <v>2861</v>
      </c>
      <c r="C405" t="s">
        <v>2681</v>
      </c>
      <c r="D405">
        <v>258.33366597999998</v>
      </c>
    </row>
    <row r="406" spans="1:4" x14ac:dyDescent="0.3">
      <c r="A406" t="s">
        <v>2406</v>
      </c>
      <c r="B406" t="s">
        <v>2860</v>
      </c>
      <c r="C406" t="s">
        <v>2681</v>
      </c>
      <c r="D406">
        <v>435</v>
      </c>
    </row>
    <row r="407" spans="1:4" x14ac:dyDescent="0.3">
      <c r="A407" t="s">
        <v>2406</v>
      </c>
      <c r="B407" t="s">
        <v>2861</v>
      </c>
      <c r="C407" t="s">
        <v>2683</v>
      </c>
      <c r="D407">
        <v>147.91536778999989</v>
      </c>
    </row>
    <row r="408" spans="1:4" x14ac:dyDescent="0.3">
      <c r="A408" t="s">
        <v>2406</v>
      </c>
      <c r="B408" t="s">
        <v>2860</v>
      </c>
      <c r="C408" t="s">
        <v>2683</v>
      </c>
      <c r="D408">
        <v>171</v>
      </c>
    </row>
    <row r="409" spans="1:4" x14ac:dyDescent="0.3">
      <c r="A409" t="s">
        <v>2406</v>
      </c>
      <c r="B409" t="s">
        <v>2861</v>
      </c>
      <c r="C409" t="s">
        <v>2679</v>
      </c>
      <c r="D409">
        <v>169.95649576000019</v>
      </c>
    </row>
    <row r="410" spans="1:4" x14ac:dyDescent="0.3">
      <c r="A410" t="s">
        <v>2406</v>
      </c>
      <c r="B410" t="s">
        <v>2860</v>
      </c>
      <c r="C410" t="s">
        <v>2679</v>
      </c>
      <c r="D410">
        <v>410</v>
      </c>
    </row>
    <row r="411" spans="1:4" x14ac:dyDescent="0.3">
      <c r="A411" t="s">
        <v>2411</v>
      </c>
      <c r="B411" t="s">
        <v>2861</v>
      </c>
      <c r="C411" t="s">
        <v>775</v>
      </c>
      <c r="D411">
        <v>5340.4658490600059</v>
      </c>
    </row>
    <row r="412" spans="1:4" x14ac:dyDescent="0.3">
      <c r="A412" t="s">
        <v>2411</v>
      </c>
      <c r="B412" t="s">
        <v>2860</v>
      </c>
      <c r="C412" t="s">
        <v>775</v>
      </c>
      <c r="D412">
        <v>1251</v>
      </c>
    </row>
    <row r="413" spans="1:4" x14ac:dyDescent="0.3">
      <c r="A413" t="s">
        <v>2411</v>
      </c>
      <c r="B413" t="s">
        <v>2861</v>
      </c>
      <c r="C413" t="s">
        <v>2680</v>
      </c>
      <c r="D413">
        <v>18729.964095410018</v>
      </c>
    </row>
    <row r="414" spans="1:4" x14ac:dyDescent="0.3">
      <c r="A414" t="s">
        <v>2411</v>
      </c>
      <c r="B414" t="s">
        <v>2860</v>
      </c>
      <c r="C414" t="s">
        <v>2680</v>
      </c>
      <c r="D414">
        <v>2890</v>
      </c>
    </row>
    <row r="415" spans="1:4" x14ac:dyDescent="0.3">
      <c r="A415" t="s">
        <v>2411</v>
      </c>
      <c r="B415" t="s">
        <v>2861</v>
      </c>
      <c r="C415" t="s">
        <v>2678</v>
      </c>
      <c r="D415">
        <v>22069.950213800126</v>
      </c>
    </row>
    <row r="416" spans="1:4" x14ac:dyDescent="0.3">
      <c r="A416" t="s">
        <v>2411</v>
      </c>
      <c r="B416" t="s">
        <v>2860</v>
      </c>
      <c r="C416" t="s">
        <v>2678</v>
      </c>
      <c r="D416">
        <v>27491</v>
      </c>
    </row>
    <row r="417" spans="1:4" x14ac:dyDescent="0.3">
      <c r="A417" t="s">
        <v>2411</v>
      </c>
      <c r="B417" t="s">
        <v>2861</v>
      </c>
      <c r="C417" t="s">
        <v>2686</v>
      </c>
      <c r="D417">
        <v>2567.0845646599983</v>
      </c>
    </row>
    <row r="418" spans="1:4" x14ac:dyDescent="0.3">
      <c r="A418" t="s">
        <v>2411</v>
      </c>
      <c r="B418" t="s">
        <v>2860</v>
      </c>
      <c r="C418" t="s">
        <v>2686</v>
      </c>
      <c r="D418">
        <v>639</v>
      </c>
    </row>
    <row r="419" spans="1:4" x14ac:dyDescent="0.3">
      <c r="A419" t="s">
        <v>2411</v>
      </c>
      <c r="B419" t="s">
        <v>2861</v>
      </c>
      <c r="C419" t="s">
        <v>2682</v>
      </c>
      <c r="D419">
        <v>19377.796647159983</v>
      </c>
    </row>
    <row r="420" spans="1:4" x14ac:dyDescent="0.3">
      <c r="A420" t="s">
        <v>2411</v>
      </c>
      <c r="B420" t="s">
        <v>2860</v>
      </c>
      <c r="C420" t="s">
        <v>2682</v>
      </c>
      <c r="D420">
        <v>3365</v>
      </c>
    </row>
    <row r="421" spans="1:4" x14ac:dyDescent="0.3">
      <c r="A421" t="s">
        <v>2411</v>
      </c>
      <c r="B421" t="s">
        <v>2861</v>
      </c>
      <c r="C421" t="s">
        <v>137</v>
      </c>
      <c r="D421">
        <v>4736.3209345400055</v>
      </c>
    </row>
    <row r="422" spans="1:4" x14ac:dyDescent="0.3">
      <c r="A422" t="s">
        <v>2411</v>
      </c>
      <c r="B422" t="s">
        <v>2860</v>
      </c>
      <c r="C422" t="s">
        <v>137</v>
      </c>
      <c r="D422">
        <v>309</v>
      </c>
    </row>
    <row r="423" spans="1:4" x14ac:dyDescent="0.3">
      <c r="A423" t="s">
        <v>2411</v>
      </c>
      <c r="B423" t="s">
        <v>2861</v>
      </c>
      <c r="C423" t="s">
        <v>2677</v>
      </c>
      <c r="D423">
        <v>431113.67307179904</v>
      </c>
    </row>
    <row r="424" spans="1:4" x14ac:dyDescent="0.3">
      <c r="A424" t="s">
        <v>2411</v>
      </c>
      <c r="B424" t="s">
        <v>2860</v>
      </c>
      <c r="C424" t="s">
        <v>2677</v>
      </c>
      <c r="D424">
        <v>337473</v>
      </c>
    </row>
    <row r="425" spans="1:4" x14ac:dyDescent="0.3">
      <c r="A425" t="s">
        <v>2411</v>
      </c>
      <c r="B425" t="s">
        <v>2861</v>
      </c>
      <c r="C425" t="s">
        <v>2681</v>
      </c>
      <c r="D425">
        <v>26870.574733620007</v>
      </c>
    </row>
    <row r="426" spans="1:4" x14ac:dyDescent="0.3">
      <c r="A426" t="s">
        <v>2411</v>
      </c>
      <c r="B426" t="s">
        <v>2860</v>
      </c>
      <c r="C426" t="s">
        <v>2681</v>
      </c>
      <c r="D426">
        <v>5640</v>
      </c>
    </row>
    <row r="427" spans="1:4" x14ac:dyDescent="0.3">
      <c r="A427" t="s">
        <v>2411</v>
      </c>
      <c r="B427" t="s">
        <v>2861</v>
      </c>
      <c r="C427" t="s">
        <v>2683</v>
      </c>
      <c r="D427">
        <v>4858.3656637399963</v>
      </c>
    </row>
    <row r="428" spans="1:4" x14ac:dyDescent="0.3">
      <c r="A428" t="s">
        <v>2411</v>
      </c>
      <c r="B428" t="s">
        <v>2860</v>
      </c>
      <c r="C428" t="s">
        <v>2683</v>
      </c>
      <c r="D428">
        <v>555</v>
      </c>
    </row>
    <row r="429" spans="1:4" x14ac:dyDescent="0.3">
      <c r="A429" t="s">
        <v>2411</v>
      </c>
      <c r="B429" t="s">
        <v>2861</v>
      </c>
      <c r="C429" t="s">
        <v>2679</v>
      </c>
      <c r="D429">
        <v>19471.39262887997</v>
      </c>
    </row>
    <row r="430" spans="1:4" x14ac:dyDescent="0.3">
      <c r="A430" t="s">
        <v>2411</v>
      </c>
      <c r="B430" t="s">
        <v>2860</v>
      </c>
      <c r="C430" t="s">
        <v>2679</v>
      </c>
      <c r="D430">
        <v>3964</v>
      </c>
    </row>
    <row r="431" spans="1:4" x14ac:dyDescent="0.3">
      <c r="A431" t="s">
        <v>2412</v>
      </c>
      <c r="B431" t="s">
        <v>2861</v>
      </c>
      <c r="C431" t="s">
        <v>775</v>
      </c>
      <c r="D431">
        <v>17719.111473439989</v>
      </c>
    </row>
    <row r="432" spans="1:4" x14ac:dyDescent="0.3">
      <c r="A432" t="s">
        <v>2412</v>
      </c>
      <c r="B432" t="s">
        <v>2860</v>
      </c>
      <c r="C432" t="s">
        <v>775</v>
      </c>
      <c r="D432">
        <v>5455</v>
      </c>
    </row>
    <row r="433" spans="1:4" x14ac:dyDescent="0.3">
      <c r="A433" t="s">
        <v>2412</v>
      </c>
      <c r="B433" t="s">
        <v>2861</v>
      </c>
      <c r="C433" t="s">
        <v>2680</v>
      </c>
      <c r="D433">
        <v>3843.2504627500011</v>
      </c>
    </row>
    <row r="434" spans="1:4" x14ac:dyDescent="0.3">
      <c r="A434" t="s">
        <v>2412</v>
      </c>
      <c r="B434" t="s">
        <v>2860</v>
      </c>
      <c r="C434" t="s">
        <v>2680</v>
      </c>
      <c r="D434">
        <v>470</v>
      </c>
    </row>
    <row r="435" spans="1:4" x14ac:dyDescent="0.3">
      <c r="A435" t="s">
        <v>2412</v>
      </c>
      <c r="B435" t="s">
        <v>2861</v>
      </c>
      <c r="C435" t="s">
        <v>2678</v>
      </c>
      <c r="D435">
        <v>5.1847210599999993</v>
      </c>
    </row>
    <row r="436" spans="1:4" x14ac:dyDescent="0.3">
      <c r="A436" t="s">
        <v>2412</v>
      </c>
      <c r="B436" t="s">
        <v>2860</v>
      </c>
      <c r="C436" t="s">
        <v>2678</v>
      </c>
      <c r="D436">
        <v>12</v>
      </c>
    </row>
    <row r="437" spans="1:4" x14ac:dyDescent="0.3">
      <c r="A437" t="s">
        <v>2412</v>
      </c>
      <c r="B437" t="s">
        <v>2861</v>
      </c>
      <c r="C437" t="s">
        <v>2686</v>
      </c>
      <c r="D437">
        <v>7735.5793709100017</v>
      </c>
    </row>
    <row r="438" spans="1:4" x14ac:dyDescent="0.3">
      <c r="A438" t="s">
        <v>2412</v>
      </c>
      <c r="B438" t="s">
        <v>2860</v>
      </c>
      <c r="C438" t="s">
        <v>2686</v>
      </c>
      <c r="D438">
        <v>512</v>
      </c>
    </row>
    <row r="439" spans="1:4" x14ac:dyDescent="0.3">
      <c r="A439" t="s">
        <v>2412</v>
      </c>
      <c r="B439" t="s">
        <v>2861</v>
      </c>
      <c r="C439" t="s">
        <v>2682</v>
      </c>
      <c r="D439">
        <v>16850.434144250023</v>
      </c>
    </row>
    <row r="440" spans="1:4" x14ac:dyDescent="0.3">
      <c r="A440" t="s">
        <v>2412</v>
      </c>
      <c r="B440" t="s">
        <v>2860</v>
      </c>
      <c r="C440" t="s">
        <v>2682</v>
      </c>
      <c r="D440">
        <v>3177</v>
      </c>
    </row>
    <row r="441" spans="1:4" x14ac:dyDescent="0.3">
      <c r="A441" t="s">
        <v>2412</v>
      </c>
      <c r="B441" t="s">
        <v>2861</v>
      </c>
      <c r="C441" t="s">
        <v>137</v>
      </c>
      <c r="D441">
        <v>1011.6555901399998</v>
      </c>
    </row>
    <row r="442" spans="1:4" x14ac:dyDescent="0.3">
      <c r="A442" t="s">
        <v>2412</v>
      </c>
      <c r="B442" t="s">
        <v>2860</v>
      </c>
      <c r="C442" t="s">
        <v>137</v>
      </c>
      <c r="D442">
        <v>147</v>
      </c>
    </row>
    <row r="443" spans="1:4" x14ac:dyDescent="0.3">
      <c r="A443" t="s">
        <v>2412</v>
      </c>
      <c r="B443" t="s">
        <v>2861</v>
      </c>
      <c r="C443" t="s">
        <v>2677</v>
      </c>
      <c r="D443">
        <v>692.67862207000178</v>
      </c>
    </row>
    <row r="444" spans="1:4" x14ac:dyDescent="0.3">
      <c r="A444" t="s">
        <v>2412</v>
      </c>
      <c r="B444" t="s">
        <v>2860</v>
      </c>
      <c r="C444" t="s">
        <v>2677</v>
      </c>
      <c r="D444">
        <v>703</v>
      </c>
    </row>
    <row r="445" spans="1:4" x14ac:dyDescent="0.3">
      <c r="A445" t="s">
        <v>2412</v>
      </c>
      <c r="B445" t="s">
        <v>2861</v>
      </c>
      <c r="C445" t="s">
        <v>2681</v>
      </c>
      <c r="D445">
        <v>12083.668161270036</v>
      </c>
    </row>
    <row r="446" spans="1:4" x14ac:dyDescent="0.3">
      <c r="A446" t="s">
        <v>2412</v>
      </c>
      <c r="B446" t="s">
        <v>2860</v>
      </c>
      <c r="C446" t="s">
        <v>2681</v>
      </c>
      <c r="D446">
        <v>4301</v>
      </c>
    </row>
    <row r="447" spans="1:4" x14ac:dyDescent="0.3">
      <c r="A447" t="s">
        <v>2412</v>
      </c>
      <c r="B447" t="s">
        <v>2861</v>
      </c>
      <c r="C447" t="s">
        <v>2683</v>
      </c>
      <c r="D447">
        <v>3022.5928041000002</v>
      </c>
    </row>
    <row r="448" spans="1:4" x14ac:dyDescent="0.3">
      <c r="A448" t="s">
        <v>2412</v>
      </c>
      <c r="B448" t="s">
        <v>2860</v>
      </c>
      <c r="C448" t="s">
        <v>2683</v>
      </c>
      <c r="D448">
        <v>390</v>
      </c>
    </row>
    <row r="449" spans="1:4" x14ac:dyDescent="0.3">
      <c r="A449" t="s">
        <v>2412</v>
      </c>
      <c r="B449" t="s">
        <v>2861</v>
      </c>
      <c r="C449" t="s">
        <v>2679</v>
      </c>
      <c r="D449">
        <v>78.161396539999998</v>
      </c>
    </row>
    <row r="450" spans="1:4" x14ac:dyDescent="0.3">
      <c r="A450" t="s">
        <v>2412</v>
      </c>
      <c r="B450" t="s">
        <v>2860</v>
      </c>
      <c r="C450" t="s">
        <v>2679</v>
      </c>
      <c r="D450">
        <v>14</v>
      </c>
    </row>
    <row r="451" spans="1:4" x14ac:dyDescent="0.3">
      <c r="A451" t="s">
        <v>2413</v>
      </c>
      <c r="B451" t="s">
        <v>2861</v>
      </c>
      <c r="C451" t="s">
        <v>775</v>
      </c>
      <c r="D451">
        <v>51597.339395010393</v>
      </c>
    </row>
    <row r="452" spans="1:4" x14ac:dyDescent="0.3">
      <c r="A452" t="s">
        <v>2413</v>
      </c>
      <c r="B452" t="s">
        <v>2860</v>
      </c>
      <c r="C452" t="s">
        <v>775</v>
      </c>
      <c r="D452">
        <v>11841</v>
      </c>
    </row>
    <row r="453" spans="1:4" x14ac:dyDescent="0.3">
      <c r="A453" t="s">
        <v>2413</v>
      </c>
      <c r="B453" t="s">
        <v>2861</v>
      </c>
      <c r="C453" t="s">
        <v>2680</v>
      </c>
      <c r="D453">
        <v>9467.3881292200276</v>
      </c>
    </row>
    <row r="454" spans="1:4" x14ac:dyDescent="0.3">
      <c r="A454" t="s">
        <v>2413</v>
      </c>
      <c r="B454" t="s">
        <v>2860</v>
      </c>
      <c r="C454" t="s">
        <v>2680</v>
      </c>
      <c r="D454">
        <v>1290</v>
      </c>
    </row>
    <row r="455" spans="1:4" x14ac:dyDescent="0.3">
      <c r="A455" t="s">
        <v>2413</v>
      </c>
      <c r="B455" t="s">
        <v>2861</v>
      </c>
      <c r="C455" t="s">
        <v>2678</v>
      </c>
      <c r="D455">
        <v>27666.097740559959</v>
      </c>
    </row>
    <row r="456" spans="1:4" x14ac:dyDescent="0.3">
      <c r="A456" t="s">
        <v>2413</v>
      </c>
      <c r="B456" t="s">
        <v>2860</v>
      </c>
      <c r="C456" t="s">
        <v>2678</v>
      </c>
      <c r="D456">
        <v>27737</v>
      </c>
    </row>
    <row r="457" spans="1:4" x14ac:dyDescent="0.3">
      <c r="A457" t="s">
        <v>2413</v>
      </c>
      <c r="B457" t="s">
        <v>2861</v>
      </c>
      <c r="C457" t="s">
        <v>2686</v>
      </c>
      <c r="D457">
        <v>16305.007439140009</v>
      </c>
    </row>
    <row r="458" spans="1:4" x14ac:dyDescent="0.3">
      <c r="A458" t="s">
        <v>2413</v>
      </c>
      <c r="B458" t="s">
        <v>2860</v>
      </c>
      <c r="C458" t="s">
        <v>2686</v>
      </c>
      <c r="D458">
        <v>1133</v>
      </c>
    </row>
    <row r="459" spans="1:4" x14ac:dyDescent="0.3">
      <c r="A459" t="s">
        <v>2413</v>
      </c>
      <c r="B459" t="s">
        <v>2861</v>
      </c>
      <c r="C459" t="s">
        <v>2682</v>
      </c>
      <c r="D459">
        <v>101706.92614582025</v>
      </c>
    </row>
    <row r="460" spans="1:4" x14ac:dyDescent="0.3">
      <c r="A460" t="s">
        <v>2413</v>
      </c>
      <c r="B460" t="s">
        <v>2860</v>
      </c>
      <c r="C460" t="s">
        <v>2682</v>
      </c>
      <c r="D460">
        <v>7567</v>
      </c>
    </row>
    <row r="461" spans="1:4" x14ac:dyDescent="0.3">
      <c r="A461" t="s">
        <v>2413</v>
      </c>
      <c r="B461" t="s">
        <v>2861</v>
      </c>
      <c r="C461" t="s">
        <v>137</v>
      </c>
      <c r="D461">
        <v>6558.2016992099852</v>
      </c>
    </row>
    <row r="462" spans="1:4" x14ac:dyDescent="0.3">
      <c r="A462" t="s">
        <v>2413</v>
      </c>
      <c r="B462" t="s">
        <v>2860</v>
      </c>
      <c r="C462" t="s">
        <v>137</v>
      </c>
      <c r="D462">
        <v>405</v>
      </c>
    </row>
    <row r="463" spans="1:4" x14ac:dyDescent="0.3">
      <c r="A463" t="s">
        <v>2413</v>
      </c>
      <c r="B463" t="s">
        <v>2861</v>
      </c>
      <c r="C463" t="s">
        <v>2677</v>
      </c>
      <c r="D463">
        <v>414547.95896285836</v>
      </c>
    </row>
    <row r="464" spans="1:4" x14ac:dyDescent="0.3">
      <c r="A464" t="s">
        <v>2413</v>
      </c>
      <c r="B464" t="s">
        <v>2860</v>
      </c>
      <c r="C464" t="s">
        <v>2677</v>
      </c>
      <c r="D464">
        <v>272724</v>
      </c>
    </row>
    <row r="465" spans="1:4" x14ac:dyDescent="0.3">
      <c r="A465" t="s">
        <v>2413</v>
      </c>
      <c r="B465" t="s">
        <v>2861</v>
      </c>
      <c r="C465" t="s">
        <v>2681</v>
      </c>
      <c r="D465">
        <v>116032.71532287011</v>
      </c>
    </row>
    <row r="466" spans="1:4" x14ac:dyDescent="0.3">
      <c r="A466" t="s">
        <v>2413</v>
      </c>
      <c r="B466" t="s">
        <v>2860</v>
      </c>
      <c r="C466" t="s">
        <v>2681</v>
      </c>
      <c r="D466">
        <v>16122</v>
      </c>
    </row>
    <row r="467" spans="1:4" x14ac:dyDescent="0.3">
      <c r="A467" t="s">
        <v>2413</v>
      </c>
      <c r="B467" t="s">
        <v>2861</v>
      </c>
      <c r="C467" t="s">
        <v>2683</v>
      </c>
      <c r="D467">
        <v>5227.1149222699987</v>
      </c>
    </row>
    <row r="468" spans="1:4" x14ac:dyDescent="0.3">
      <c r="A468" t="s">
        <v>2413</v>
      </c>
      <c r="B468" t="s">
        <v>2860</v>
      </c>
      <c r="C468" t="s">
        <v>2683</v>
      </c>
      <c r="D468">
        <v>475</v>
      </c>
    </row>
    <row r="469" spans="1:4" x14ac:dyDescent="0.3">
      <c r="A469" t="s">
        <v>2413</v>
      </c>
      <c r="B469" t="s">
        <v>2861</v>
      </c>
      <c r="C469" t="s">
        <v>2679</v>
      </c>
      <c r="D469">
        <v>2665.0240328799978</v>
      </c>
    </row>
    <row r="470" spans="1:4" x14ac:dyDescent="0.3">
      <c r="A470" t="s">
        <v>2413</v>
      </c>
      <c r="B470" t="s">
        <v>2860</v>
      </c>
      <c r="C470" t="s">
        <v>2679</v>
      </c>
      <c r="D470">
        <v>362</v>
      </c>
    </row>
    <row r="471" spans="1:4" x14ac:dyDescent="0.3">
      <c r="A471" t="s">
        <v>2414</v>
      </c>
      <c r="B471" t="s">
        <v>2861</v>
      </c>
      <c r="C471" t="s">
        <v>775</v>
      </c>
      <c r="D471">
        <v>213.80067263000004</v>
      </c>
    </row>
    <row r="472" spans="1:4" x14ac:dyDescent="0.3">
      <c r="A472" t="s">
        <v>2414</v>
      </c>
      <c r="B472" t="s">
        <v>2860</v>
      </c>
      <c r="C472" t="s">
        <v>775</v>
      </c>
      <c r="D472">
        <v>91</v>
      </c>
    </row>
    <row r="473" spans="1:4" x14ac:dyDescent="0.3">
      <c r="A473" t="s">
        <v>2414</v>
      </c>
      <c r="B473" t="s">
        <v>2861</v>
      </c>
      <c r="C473" t="s">
        <v>2680</v>
      </c>
      <c r="D473">
        <v>1017.3775607000006</v>
      </c>
    </row>
    <row r="474" spans="1:4" x14ac:dyDescent="0.3">
      <c r="A474" t="s">
        <v>2414</v>
      </c>
      <c r="B474" t="s">
        <v>2860</v>
      </c>
      <c r="C474" t="s">
        <v>2680</v>
      </c>
      <c r="D474">
        <v>235</v>
      </c>
    </row>
    <row r="475" spans="1:4" x14ac:dyDescent="0.3">
      <c r="A475" t="s">
        <v>2414</v>
      </c>
      <c r="B475" t="s">
        <v>2861</v>
      </c>
      <c r="C475" t="s">
        <v>2678</v>
      </c>
      <c r="D475">
        <v>3.6870342100000002</v>
      </c>
    </row>
    <row r="476" spans="1:4" x14ac:dyDescent="0.3">
      <c r="A476" t="s">
        <v>2414</v>
      </c>
      <c r="B476" t="s">
        <v>2860</v>
      </c>
      <c r="C476" t="s">
        <v>2678</v>
      </c>
      <c r="D476">
        <v>26</v>
      </c>
    </row>
    <row r="477" spans="1:4" x14ac:dyDescent="0.3">
      <c r="A477" t="s">
        <v>2414</v>
      </c>
      <c r="B477" t="s">
        <v>2861</v>
      </c>
      <c r="C477" t="s">
        <v>2686</v>
      </c>
      <c r="D477">
        <v>74.648586629999997</v>
      </c>
    </row>
    <row r="478" spans="1:4" x14ac:dyDescent="0.3">
      <c r="A478" t="s">
        <v>2414</v>
      </c>
      <c r="B478" t="s">
        <v>2860</v>
      </c>
      <c r="C478" t="s">
        <v>2686</v>
      </c>
      <c r="D478">
        <v>18</v>
      </c>
    </row>
    <row r="479" spans="1:4" x14ac:dyDescent="0.3">
      <c r="A479" t="s">
        <v>2414</v>
      </c>
      <c r="B479" t="s">
        <v>2861</v>
      </c>
      <c r="C479" t="s">
        <v>2682</v>
      </c>
      <c r="D479">
        <v>717.69384805999982</v>
      </c>
    </row>
    <row r="480" spans="1:4" x14ac:dyDescent="0.3">
      <c r="A480" t="s">
        <v>2414</v>
      </c>
      <c r="B480" t="s">
        <v>2860</v>
      </c>
      <c r="C480" t="s">
        <v>2682</v>
      </c>
      <c r="D480">
        <v>137</v>
      </c>
    </row>
    <row r="481" spans="1:4" x14ac:dyDescent="0.3">
      <c r="A481" t="s">
        <v>2414</v>
      </c>
      <c r="B481" t="s">
        <v>2861</v>
      </c>
      <c r="C481" t="s">
        <v>137</v>
      </c>
      <c r="D481">
        <v>7.38992264</v>
      </c>
    </row>
    <row r="482" spans="1:4" x14ac:dyDescent="0.3">
      <c r="A482" t="s">
        <v>2414</v>
      </c>
      <c r="B482" t="s">
        <v>2860</v>
      </c>
      <c r="C482" t="s">
        <v>137</v>
      </c>
      <c r="D482">
        <v>2</v>
      </c>
    </row>
    <row r="483" spans="1:4" x14ac:dyDescent="0.3">
      <c r="A483" t="s">
        <v>2414</v>
      </c>
      <c r="B483" t="s">
        <v>2861</v>
      </c>
      <c r="C483" t="s">
        <v>2677</v>
      </c>
      <c r="D483">
        <v>146.87308720999997</v>
      </c>
    </row>
    <row r="484" spans="1:4" x14ac:dyDescent="0.3">
      <c r="A484" t="s">
        <v>2414</v>
      </c>
      <c r="B484" t="s">
        <v>2860</v>
      </c>
      <c r="C484" t="s">
        <v>2677</v>
      </c>
      <c r="D484">
        <v>413</v>
      </c>
    </row>
    <row r="485" spans="1:4" x14ac:dyDescent="0.3">
      <c r="A485" t="s">
        <v>2414</v>
      </c>
      <c r="B485" t="s">
        <v>2861</v>
      </c>
      <c r="C485" t="s">
        <v>2681</v>
      </c>
      <c r="D485">
        <v>611.10885654999913</v>
      </c>
    </row>
    <row r="486" spans="1:4" x14ac:dyDescent="0.3">
      <c r="A486" t="s">
        <v>2414</v>
      </c>
      <c r="B486" t="s">
        <v>2860</v>
      </c>
      <c r="C486" t="s">
        <v>2681</v>
      </c>
      <c r="D486">
        <v>213</v>
      </c>
    </row>
    <row r="487" spans="1:4" x14ac:dyDescent="0.3">
      <c r="A487" t="s">
        <v>2414</v>
      </c>
      <c r="B487" t="s">
        <v>2861</v>
      </c>
      <c r="C487" t="s">
        <v>2683</v>
      </c>
      <c r="D487">
        <v>623.51247891999981</v>
      </c>
    </row>
    <row r="488" spans="1:4" x14ac:dyDescent="0.3">
      <c r="A488" t="s">
        <v>2414</v>
      </c>
      <c r="B488" t="s">
        <v>2860</v>
      </c>
      <c r="C488" t="s">
        <v>2683</v>
      </c>
      <c r="D488">
        <v>50</v>
      </c>
    </row>
    <row r="489" spans="1:4" x14ac:dyDescent="0.3">
      <c r="A489" t="s">
        <v>2414</v>
      </c>
      <c r="B489" t="s">
        <v>2861</v>
      </c>
      <c r="C489" t="s">
        <v>2679</v>
      </c>
      <c r="D489">
        <v>32.666196519999993</v>
      </c>
    </row>
    <row r="490" spans="1:4" x14ac:dyDescent="0.3">
      <c r="A490" t="s">
        <v>2414</v>
      </c>
      <c r="B490" t="s">
        <v>2860</v>
      </c>
      <c r="C490" t="s">
        <v>2679</v>
      </c>
      <c r="D490">
        <v>18</v>
      </c>
    </row>
    <row r="491" spans="1:4" x14ac:dyDescent="0.3">
      <c r="A491" t="s">
        <v>2960</v>
      </c>
      <c r="B491" t="s">
        <v>2861</v>
      </c>
      <c r="C491" t="s">
        <v>775</v>
      </c>
      <c r="D491">
        <v>3.9412222899999998</v>
      </c>
    </row>
    <row r="492" spans="1:4" x14ac:dyDescent="0.3">
      <c r="A492" t="s">
        <v>2960</v>
      </c>
      <c r="B492" t="s">
        <v>2860</v>
      </c>
      <c r="C492" t="s">
        <v>775</v>
      </c>
      <c r="D492">
        <v>75</v>
      </c>
    </row>
    <row r="493" spans="1:4" x14ac:dyDescent="0.3">
      <c r="A493" t="s">
        <v>2960</v>
      </c>
      <c r="B493" t="s">
        <v>2861</v>
      </c>
      <c r="C493" t="s">
        <v>2680</v>
      </c>
      <c r="D493">
        <v>1828.6166738999993</v>
      </c>
    </row>
    <row r="494" spans="1:4" x14ac:dyDescent="0.3">
      <c r="A494" t="s">
        <v>2960</v>
      </c>
      <c r="B494" t="s">
        <v>2860</v>
      </c>
      <c r="C494" t="s">
        <v>2680</v>
      </c>
      <c r="D494">
        <v>460</v>
      </c>
    </row>
    <row r="495" spans="1:4" x14ac:dyDescent="0.3">
      <c r="A495" t="s">
        <v>2960</v>
      </c>
      <c r="B495" t="s">
        <v>2861</v>
      </c>
      <c r="C495" t="s">
        <v>2678</v>
      </c>
      <c r="D495">
        <v>83.700350009999994</v>
      </c>
    </row>
    <row r="496" spans="1:4" x14ac:dyDescent="0.3">
      <c r="A496" t="s">
        <v>2960</v>
      </c>
      <c r="B496" t="s">
        <v>2860</v>
      </c>
      <c r="C496" t="s">
        <v>2678</v>
      </c>
      <c r="D496">
        <v>341</v>
      </c>
    </row>
    <row r="497" spans="1:4" x14ac:dyDescent="0.3">
      <c r="A497" t="s">
        <v>2960</v>
      </c>
      <c r="B497" t="s">
        <v>2861</v>
      </c>
      <c r="C497" t="s">
        <v>2686</v>
      </c>
      <c r="D497">
        <v>24.272592399999997</v>
      </c>
    </row>
    <row r="498" spans="1:4" x14ac:dyDescent="0.3">
      <c r="A498" t="s">
        <v>2960</v>
      </c>
      <c r="B498" t="s">
        <v>2860</v>
      </c>
      <c r="C498" t="s">
        <v>2686</v>
      </c>
      <c r="D498">
        <v>12</v>
      </c>
    </row>
    <row r="499" spans="1:4" x14ac:dyDescent="0.3">
      <c r="A499" t="s">
        <v>2960</v>
      </c>
      <c r="B499" t="s">
        <v>2861</v>
      </c>
      <c r="C499" t="s">
        <v>2682</v>
      </c>
      <c r="D499">
        <v>294.64881816999991</v>
      </c>
    </row>
    <row r="500" spans="1:4" x14ac:dyDescent="0.3">
      <c r="A500" t="s">
        <v>2960</v>
      </c>
      <c r="B500" t="s">
        <v>2860</v>
      </c>
      <c r="C500" t="s">
        <v>2682</v>
      </c>
      <c r="D500">
        <v>27</v>
      </c>
    </row>
    <row r="501" spans="1:4" x14ac:dyDescent="0.3">
      <c r="A501" t="s">
        <v>2960</v>
      </c>
      <c r="B501" t="s">
        <v>2861</v>
      </c>
      <c r="C501" t="s">
        <v>137</v>
      </c>
      <c r="D501">
        <v>0.62185115000000002</v>
      </c>
    </row>
    <row r="502" spans="1:4" x14ac:dyDescent="0.3">
      <c r="A502" t="s">
        <v>2960</v>
      </c>
      <c r="B502" t="s">
        <v>2860</v>
      </c>
      <c r="C502" t="s">
        <v>137</v>
      </c>
      <c r="D502">
        <v>1</v>
      </c>
    </row>
    <row r="503" spans="1:4" x14ac:dyDescent="0.3">
      <c r="A503" t="s">
        <v>2960</v>
      </c>
      <c r="B503" t="s">
        <v>2861</v>
      </c>
      <c r="C503" t="s">
        <v>2677</v>
      </c>
      <c r="D503">
        <v>2156.4514739499859</v>
      </c>
    </row>
    <row r="504" spans="1:4" x14ac:dyDescent="0.3">
      <c r="A504" t="s">
        <v>2960</v>
      </c>
      <c r="B504" t="s">
        <v>2860</v>
      </c>
      <c r="C504" t="s">
        <v>2677</v>
      </c>
      <c r="D504">
        <v>7391</v>
      </c>
    </row>
    <row r="505" spans="1:4" x14ac:dyDescent="0.3">
      <c r="A505" t="s">
        <v>2960</v>
      </c>
      <c r="B505" t="s">
        <v>2861</v>
      </c>
      <c r="C505" t="s">
        <v>2681</v>
      </c>
      <c r="D505">
        <v>85.22623904999999</v>
      </c>
    </row>
    <row r="506" spans="1:4" x14ac:dyDescent="0.3">
      <c r="A506" t="s">
        <v>2960</v>
      </c>
      <c r="B506" t="s">
        <v>2860</v>
      </c>
      <c r="C506" t="s">
        <v>2681</v>
      </c>
      <c r="D506">
        <v>60</v>
      </c>
    </row>
    <row r="507" spans="1:4" x14ac:dyDescent="0.3">
      <c r="A507" t="s">
        <v>2960</v>
      </c>
      <c r="B507" t="s">
        <v>2861</v>
      </c>
      <c r="C507" t="s">
        <v>2683</v>
      </c>
      <c r="D507">
        <v>2759.0554730000008</v>
      </c>
    </row>
    <row r="508" spans="1:4" x14ac:dyDescent="0.3">
      <c r="A508" t="s">
        <v>2960</v>
      </c>
      <c r="B508" t="s">
        <v>2860</v>
      </c>
      <c r="C508" t="s">
        <v>2683</v>
      </c>
      <c r="D508">
        <v>515</v>
      </c>
    </row>
    <row r="509" spans="1:4" x14ac:dyDescent="0.3">
      <c r="A509" t="s">
        <v>2960</v>
      </c>
      <c r="B509" t="s">
        <v>2861</v>
      </c>
      <c r="C509" t="s">
        <v>2679</v>
      </c>
      <c r="D509">
        <v>60826.743132730153</v>
      </c>
    </row>
    <row r="510" spans="1:4" x14ac:dyDescent="0.3">
      <c r="A510" t="s">
        <v>2960</v>
      </c>
      <c r="B510" t="s">
        <v>2860</v>
      </c>
      <c r="C510" t="s">
        <v>2679</v>
      </c>
      <c r="D510">
        <v>10083</v>
      </c>
    </row>
    <row r="511" spans="1:4" x14ac:dyDescent="0.3">
      <c r="A511" t="s">
        <v>2406</v>
      </c>
      <c r="B511" t="s">
        <v>2862</v>
      </c>
      <c r="C511" t="s">
        <v>2942</v>
      </c>
      <c r="D511">
        <v>438.63138205999991</v>
      </c>
    </row>
    <row r="512" spans="1:4" x14ac:dyDescent="0.3">
      <c r="A512" t="s">
        <v>2406</v>
      </c>
      <c r="B512" t="s">
        <v>2862</v>
      </c>
      <c r="C512" t="s">
        <v>2943</v>
      </c>
      <c r="D512">
        <v>302.70295802999999</v>
      </c>
    </row>
    <row r="513" spans="1:4" x14ac:dyDescent="0.3">
      <c r="A513" t="s">
        <v>2406</v>
      </c>
      <c r="B513" t="s">
        <v>2862</v>
      </c>
      <c r="C513" t="s">
        <v>2944</v>
      </c>
      <c r="D513">
        <v>656.25870142000008</v>
      </c>
    </row>
    <row r="514" spans="1:4" x14ac:dyDescent="0.3">
      <c r="A514" t="s">
        <v>2406</v>
      </c>
      <c r="B514" t="s">
        <v>2862</v>
      </c>
      <c r="C514" t="s">
        <v>2945</v>
      </c>
      <c r="D514">
        <v>188.899</v>
      </c>
    </row>
    <row r="515" spans="1:4" x14ac:dyDescent="0.3">
      <c r="A515" t="s">
        <v>2406</v>
      </c>
      <c r="B515" t="s">
        <v>2862</v>
      </c>
      <c r="C515" t="s">
        <v>2946</v>
      </c>
      <c r="D515">
        <v>2843.1750000000002</v>
      </c>
    </row>
    <row r="516" spans="1:4" x14ac:dyDescent="0.3">
      <c r="A516" t="s">
        <v>2406</v>
      </c>
      <c r="B516" t="s">
        <v>2862</v>
      </c>
      <c r="C516" t="s">
        <v>2947</v>
      </c>
      <c r="D516">
        <v>5226.1989191500288</v>
      </c>
    </row>
    <row r="517" spans="1:4" x14ac:dyDescent="0.3">
      <c r="A517" t="s">
        <v>2411</v>
      </c>
      <c r="B517" t="s">
        <v>2862</v>
      </c>
      <c r="C517" t="s">
        <v>2942</v>
      </c>
      <c r="D517">
        <v>165925.13106236156</v>
      </c>
    </row>
    <row r="518" spans="1:4" x14ac:dyDescent="0.3">
      <c r="A518" t="s">
        <v>2411</v>
      </c>
      <c r="B518" t="s">
        <v>2862</v>
      </c>
      <c r="C518" t="s">
        <v>2943</v>
      </c>
      <c r="D518">
        <v>19306.394396010004</v>
      </c>
    </row>
    <row r="519" spans="1:4" x14ac:dyDescent="0.3">
      <c r="A519" t="s">
        <v>2411</v>
      </c>
      <c r="B519" t="s">
        <v>2862</v>
      </c>
      <c r="C519" t="s">
        <v>2944</v>
      </c>
      <c r="D519">
        <v>46826.894558109874</v>
      </c>
    </row>
    <row r="520" spans="1:4" x14ac:dyDescent="0.3">
      <c r="A520" t="s">
        <v>2411</v>
      </c>
      <c r="B520" t="s">
        <v>2862</v>
      </c>
      <c r="C520" t="s">
        <v>2945</v>
      </c>
      <c r="D520">
        <v>12094.215258450005</v>
      </c>
    </row>
    <row r="521" spans="1:4" x14ac:dyDescent="0.3">
      <c r="A521" t="s">
        <v>2411</v>
      </c>
      <c r="B521" t="s">
        <v>2862</v>
      </c>
      <c r="C521" t="s">
        <v>2946</v>
      </c>
      <c r="D521">
        <v>12727.429057190002</v>
      </c>
    </row>
    <row r="522" spans="1:4" x14ac:dyDescent="0.3">
      <c r="A522" t="s">
        <v>2411</v>
      </c>
      <c r="B522" t="s">
        <v>2862</v>
      </c>
      <c r="C522" t="s">
        <v>2947</v>
      </c>
      <c r="D522">
        <v>298255.52407054976</v>
      </c>
    </row>
    <row r="523" spans="1:4" x14ac:dyDescent="0.3">
      <c r="A523" t="s">
        <v>2412</v>
      </c>
      <c r="B523" t="s">
        <v>2862</v>
      </c>
      <c r="C523" t="s">
        <v>2942</v>
      </c>
      <c r="D523">
        <v>12989.719327640023</v>
      </c>
    </row>
    <row r="524" spans="1:4" x14ac:dyDescent="0.3">
      <c r="A524" t="s">
        <v>2412</v>
      </c>
      <c r="B524" t="s">
        <v>2862</v>
      </c>
      <c r="C524" t="s">
        <v>2943</v>
      </c>
      <c r="D524">
        <v>7942.8932834199968</v>
      </c>
    </row>
    <row r="525" spans="1:4" x14ac:dyDescent="0.3">
      <c r="A525" t="s">
        <v>2412</v>
      </c>
      <c r="B525" t="s">
        <v>2862</v>
      </c>
      <c r="C525" t="s">
        <v>2944</v>
      </c>
      <c r="D525">
        <v>21257.129399789985</v>
      </c>
    </row>
    <row r="526" spans="1:4" x14ac:dyDescent="0.3">
      <c r="A526" t="s">
        <v>2412</v>
      </c>
      <c r="B526" t="s">
        <v>2862</v>
      </c>
      <c r="C526" t="s">
        <v>2945</v>
      </c>
      <c r="D526">
        <v>4348.5616708400012</v>
      </c>
    </row>
    <row r="527" spans="1:4" x14ac:dyDescent="0.3">
      <c r="A527" t="s">
        <v>2412</v>
      </c>
      <c r="B527" t="s">
        <v>2862</v>
      </c>
      <c r="C527" t="s">
        <v>2946</v>
      </c>
      <c r="D527">
        <v>9494.9438360699987</v>
      </c>
    </row>
    <row r="528" spans="1:4" x14ac:dyDescent="0.3">
      <c r="A528" t="s">
        <v>2412</v>
      </c>
      <c r="B528" t="s">
        <v>2862</v>
      </c>
      <c r="C528" t="s">
        <v>2947</v>
      </c>
      <c r="D528">
        <v>7009.0692287699876</v>
      </c>
    </row>
    <row r="529" spans="1:4" x14ac:dyDescent="0.3">
      <c r="A529" t="s">
        <v>2413</v>
      </c>
      <c r="B529" t="s">
        <v>2862</v>
      </c>
      <c r="C529" t="s">
        <v>2942</v>
      </c>
      <c r="D529">
        <v>216431.68682106238</v>
      </c>
    </row>
    <row r="530" spans="1:4" x14ac:dyDescent="0.3">
      <c r="A530" t="s">
        <v>2413</v>
      </c>
      <c r="B530" t="s">
        <v>2862</v>
      </c>
      <c r="C530" t="s">
        <v>2943</v>
      </c>
      <c r="D530">
        <v>40247.933584660037</v>
      </c>
    </row>
    <row r="531" spans="1:4" x14ac:dyDescent="0.3">
      <c r="A531" t="s">
        <v>2413</v>
      </c>
      <c r="B531" t="s">
        <v>2862</v>
      </c>
      <c r="C531" t="s">
        <v>2944</v>
      </c>
      <c r="D531">
        <v>109341.84829775998</v>
      </c>
    </row>
    <row r="532" spans="1:4" x14ac:dyDescent="0.3">
      <c r="A532" t="s">
        <v>2413</v>
      </c>
      <c r="B532" t="s">
        <v>2862</v>
      </c>
      <c r="C532" t="s">
        <v>2945</v>
      </c>
      <c r="D532">
        <v>26438.977970459986</v>
      </c>
    </row>
    <row r="533" spans="1:4" x14ac:dyDescent="0.3">
      <c r="A533" t="s">
        <v>2413</v>
      </c>
      <c r="B533" t="s">
        <v>2862</v>
      </c>
      <c r="C533" t="s">
        <v>2946</v>
      </c>
      <c r="D533">
        <v>123483.2532387</v>
      </c>
    </row>
    <row r="534" spans="1:4" x14ac:dyDescent="0.3">
      <c r="A534" t="s">
        <v>2413</v>
      </c>
      <c r="B534" t="s">
        <v>2862</v>
      </c>
      <c r="C534" t="s">
        <v>2947</v>
      </c>
      <c r="D534">
        <v>235830.07387721608</v>
      </c>
    </row>
    <row r="535" spans="1:4" x14ac:dyDescent="0.3">
      <c r="A535" t="s">
        <v>2414</v>
      </c>
      <c r="B535" t="s">
        <v>2862</v>
      </c>
      <c r="C535" t="s">
        <v>2942</v>
      </c>
      <c r="D535">
        <v>872.23700694999991</v>
      </c>
    </row>
    <row r="536" spans="1:4" x14ac:dyDescent="0.3">
      <c r="A536" t="s">
        <v>2414</v>
      </c>
      <c r="B536" t="s">
        <v>2862</v>
      </c>
      <c r="C536" t="s">
        <v>2943</v>
      </c>
      <c r="D536">
        <v>331.58864250000005</v>
      </c>
    </row>
    <row r="537" spans="1:4" x14ac:dyDescent="0.3">
      <c r="A537" t="s">
        <v>2414</v>
      </c>
      <c r="B537" t="s">
        <v>2862</v>
      </c>
      <c r="C537" t="s">
        <v>2944</v>
      </c>
      <c r="D537">
        <v>1095.17447498</v>
      </c>
    </row>
    <row r="538" spans="1:4" x14ac:dyDescent="0.3">
      <c r="A538" t="s">
        <v>2414</v>
      </c>
      <c r="B538" t="s">
        <v>2862</v>
      </c>
      <c r="C538" t="s">
        <v>2946</v>
      </c>
      <c r="D538">
        <v>733.29786820000004</v>
      </c>
    </row>
    <row r="539" spans="1:4" x14ac:dyDescent="0.3">
      <c r="A539" t="s">
        <v>2414</v>
      </c>
      <c r="B539" t="s">
        <v>2862</v>
      </c>
      <c r="C539" t="s">
        <v>2947</v>
      </c>
      <c r="D539">
        <v>416.46025144000043</v>
      </c>
    </row>
    <row r="540" spans="1:4" x14ac:dyDescent="0.3">
      <c r="A540" t="s">
        <v>2960</v>
      </c>
      <c r="B540" t="s">
        <v>2862</v>
      </c>
      <c r="C540" t="s">
        <v>2942</v>
      </c>
      <c r="D540">
        <v>5993.6913867000176</v>
      </c>
    </row>
    <row r="541" spans="1:4" x14ac:dyDescent="0.3">
      <c r="A541" t="s">
        <v>2960</v>
      </c>
      <c r="B541" t="s">
        <v>2862</v>
      </c>
      <c r="C541" t="s">
        <v>2943</v>
      </c>
      <c r="D541">
        <v>15476.708004600012</v>
      </c>
    </row>
    <row r="542" spans="1:4" x14ac:dyDescent="0.3">
      <c r="A542" t="s">
        <v>2960</v>
      </c>
      <c r="B542" t="s">
        <v>2862</v>
      </c>
      <c r="C542" t="s">
        <v>2944</v>
      </c>
      <c r="D542">
        <v>18903.641876949994</v>
      </c>
    </row>
    <row r="543" spans="1:4" x14ac:dyDescent="0.3">
      <c r="A543" t="s">
        <v>2960</v>
      </c>
      <c r="B543" t="s">
        <v>2862</v>
      </c>
      <c r="C543" t="s">
        <v>2945</v>
      </c>
      <c r="D543">
        <v>13549.123450329998</v>
      </c>
    </row>
    <row r="544" spans="1:4" x14ac:dyDescent="0.3">
      <c r="A544" t="s">
        <v>2960</v>
      </c>
      <c r="B544" t="s">
        <v>2862</v>
      </c>
      <c r="C544" t="s">
        <v>2946</v>
      </c>
      <c r="D544">
        <v>8732.9168179900025</v>
      </c>
    </row>
    <row r="545" spans="1:4" x14ac:dyDescent="0.3">
      <c r="A545" t="s">
        <v>2960</v>
      </c>
      <c r="B545" t="s">
        <v>2862</v>
      </c>
      <c r="C545" t="s">
        <v>2947</v>
      </c>
      <c r="D545">
        <v>5407.1962900800263</v>
      </c>
    </row>
    <row r="546" spans="1:4" x14ac:dyDescent="0.3">
      <c r="A546" t="s">
        <v>2406</v>
      </c>
      <c r="B546" t="s">
        <v>2870</v>
      </c>
      <c r="C546" t="s">
        <v>2690</v>
      </c>
      <c r="D546">
        <v>141.69643573225056</v>
      </c>
    </row>
    <row r="547" spans="1:4" x14ac:dyDescent="0.3">
      <c r="A547" t="s">
        <v>2406</v>
      </c>
      <c r="B547" t="s">
        <v>2870</v>
      </c>
      <c r="C547" t="s">
        <v>2691</v>
      </c>
      <c r="D547">
        <v>8.7051618807126019</v>
      </c>
    </row>
    <row r="548" spans="1:4" x14ac:dyDescent="0.3">
      <c r="A548" t="s">
        <v>2406</v>
      </c>
      <c r="B548" t="s">
        <v>2870</v>
      </c>
      <c r="C548" t="s">
        <v>2692</v>
      </c>
      <c r="D548">
        <v>3.0833835159441447</v>
      </c>
    </row>
    <row r="549" spans="1:4" x14ac:dyDescent="0.3">
      <c r="A549" t="s">
        <v>2406</v>
      </c>
      <c r="B549" t="s">
        <v>2870</v>
      </c>
      <c r="C549" t="s">
        <v>2693</v>
      </c>
      <c r="D549">
        <v>8.3938033759273417E-2</v>
      </c>
    </row>
    <row r="550" spans="1:4" x14ac:dyDescent="0.3">
      <c r="A550" t="s">
        <v>2406</v>
      </c>
      <c r="B550" t="s">
        <v>2870</v>
      </c>
      <c r="C550" t="s">
        <v>2694</v>
      </c>
      <c r="D550">
        <v>5.2508864666666669E-2</v>
      </c>
    </row>
    <row r="551" spans="1:4" x14ac:dyDescent="0.3">
      <c r="A551" t="s">
        <v>2406</v>
      </c>
      <c r="B551" t="s">
        <v>2870</v>
      </c>
      <c r="C551" t="s">
        <v>2695</v>
      </c>
      <c r="D551">
        <v>2.6254432333333334E-2</v>
      </c>
    </row>
    <row r="552" spans="1:4" x14ac:dyDescent="0.3">
      <c r="A552" t="s">
        <v>2406</v>
      </c>
      <c r="B552" t="s">
        <v>2870</v>
      </c>
      <c r="C552" t="s">
        <v>2696</v>
      </c>
      <c r="D552">
        <v>5.5863282333333333E-2</v>
      </c>
    </row>
    <row r="553" spans="1:4" x14ac:dyDescent="0.3">
      <c r="A553" t="s">
        <v>2406</v>
      </c>
      <c r="B553" t="s">
        <v>2870</v>
      </c>
      <c r="C553" t="s">
        <v>2697</v>
      </c>
      <c r="D553">
        <v>2.6254432333333334E-2</v>
      </c>
    </row>
    <row r="554" spans="1:4" x14ac:dyDescent="0.3">
      <c r="A554" t="s">
        <v>2406</v>
      </c>
      <c r="B554" t="s">
        <v>2870</v>
      </c>
      <c r="C554" t="s">
        <v>2698</v>
      </c>
      <c r="D554">
        <v>2.6254432333333334E-2</v>
      </c>
    </row>
    <row r="555" spans="1:4" x14ac:dyDescent="0.3">
      <c r="A555" t="s">
        <v>2406</v>
      </c>
      <c r="B555" t="s">
        <v>2870</v>
      </c>
      <c r="C555" t="s">
        <v>2948</v>
      </c>
      <c r="D555">
        <v>0.26254432333333333</v>
      </c>
    </row>
    <row r="556" spans="1:4" x14ac:dyDescent="0.3">
      <c r="A556" t="s">
        <v>2406</v>
      </c>
      <c r="B556" t="s">
        <v>2864</v>
      </c>
      <c r="C556" t="s">
        <v>2690</v>
      </c>
      <c r="D556">
        <v>462.75811373756017</v>
      </c>
    </row>
    <row r="557" spans="1:4" x14ac:dyDescent="0.3">
      <c r="A557" t="s">
        <v>2406</v>
      </c>
      <c r="B557" t="s">
        <v>2864</v>
      </c>
      <c r="C557" t="s">
        <v>2691</v>
      </c>
      <c r="D557">
        <v>250.8467689131862</v>
      </c>
    </row>
    <row r="558" spans="1:4" x14ac:dyDescent="0.3">
      <c r="A558" t="s">
        <v>2406</v>
      </c>
      <c r="B558" t="s">
        <v>2864</v>
      </c>
      <c r="C558" t="s">
        <v>2692</v>
      </c>
      <c r="D558">
        <v>107.49722107160429</v>
      </c>
    </row>
    <row r="559" spans="1:4" x14ac:dyDescent="0.3">
      <c r="A559" t="s">
        <v>2406</v>
      </c>
      <c r="B559" t="s">
        <v>2864</v>
      </c>
      <c r="C559" t="s">
        <v>2693</v>
      </c>
      <c r="D559">
        <v>31.552773975884843</v>
      </c>
    </row>
    <row r="560" spans="1:4" x14ac:dyDescent="0.3">
      <c r="A560" t="s">
        <v>2406</v>
      </c>
      <c r="B560" t="s">
        <v>2864</v>
      </c>
      <c r="C560" t="s">
        <v>2694</v>
      </c>
      <c r="D560">
        <v>18.44226271497012</v>
      </c>
    </row>
    <row r="561" spans="1:4" x14ac:dyDescent="0.3">
      <c r="A561" t="s">
        <v>2406</v>
      </c>
      <c r="B561" t="s">
        <v>2864</v>
      </c>
      <c r="C561" t="s">
        <v>2695</v>
      </c>
      <c r="D561">
        <v>3.3874741415839491</v>
      </c>
    </row>
    <row r="562" spans="1:4" x14ac:dyDescent="0.3">
      <c r="A562" t="s">
        <v>2406</v>
      </c>
      <c r="B562" t="s">
        <v>2864</v>
      </c>
      <c r="C562" t="s">
        <v>2696</v>
      </c>
      <c r="D562">
        <v>2.541179052422085</v>
      </c>
    </row>
    <row r="563" spans="1:4" x14ac:dyDescent="0.3">
      <c r="A563" t="s">
        <v>2406</v>
      </c>
      <c r="B563" t="s">
        <v>2864</v>
      </c>
      <c r="C563" t="s">
        <v>2697</v>
      </c>
      <c r="D563">
        <v>1.7176143452062809</v>
      </c>
    </row>
    <row r="564" spans="1:4" x14ac:dyDescent="0.3">
      <c r="A564" t="s">
        <v>2406</v>
      </c>
      <c r="B564" t="s">
        <v>2864</v>
      </c>
      <c r="C564" t="s">
        <v>2698</v>
      </c>
      <c r="D564">
        <v>0.59857407758203329</v>
      </c>
    </row>
    <row r="565" spans="1:4" x14ac:dyDescent="0.3">
      <c r="A565" t="s">
        <v>2406</v>
      </c>
      <c r="B565" t="s">
        <v>2864</v>
      </c>
      <c r="C565" t="s">
        <v>2948</v>
      </c>
      <c r="D565">
        <v>0</v>
      </c>
    </row>
    <row r="566" spans="1:4" x14ac:dyDescent="0.3">
      <c r="A566" t="s">
        <v>2406</v>
      </c>
      <c r="B566" t="s">
        <v>2865</v>
      </c>
      <c r="C566" t="s">
        <v>2690</v>
      </c>
      <c r="D566">
        <v>152.66810906289317</v>
      </c>
    </row>
    <row r="567" spans="1:4" x14ac:dyDescent="0.3">
      <c r="A567" t="s">
        <v>2406</v>
      </c>
      <c r="B567" t="s">
        <v>2865</v>
      </c>
      <c r="C567" t="s">
        <v>2691</v>
      </c>
      <c r="D567">
        <v>38.383672142570617</v>
      </c>
    </row>
    <row r="568" spans="1:4" x14ac:dyDescent="0.3">
      <c r="A568" t="s">
        <v>2406</v>
      </c>
      <c r="B568" t="s">
        <v>2865</v>
      </c>
      <c r="C568" t="s">
        <v>2692</v>
      </c>
      <c r="D568">
        <v>3.4346538135690836</v>
      </c>
    </row>
    <row r="569" spans="1:4" x14ac:dyDescent="0.3">
      <c r="A569" t="s">
        <v>2406</v>
      </c>
      <c r="B569" t="s">
        <v>2865</v>
      </c>
      <c r="C569" t="s">
        <v>2693</v>
      </c>
      <c r="D569">
        <v>0.28982573010823209</v>
      </c>
    </row>
    <row r="570" spans="1:4" x14ac:dyDescent="0.3">
      <c r="A570" t="s">
        <v>2406</v>
      </c>
      <c r="B570" t="s">
        <v>2865</v>
      </c>
      <c r="C570" t="s">
        <v>2694</v>
      </c>
      <c r="D570">
        <v>0.24195686545000306</v>
      </c>
    </row>
    <row r="571" spans="1:4" x14ac:dyDescent="0.3">
      <c r="A571" t="s">
        <v>2406</v>
      </c>
      <c r="B571" t="s">
        <v>2865</v>
      </c>
      <c r="C571" t="s">
        <v>2695</v>
      </c>
      <c r="D571">
        <v>0.10563008091195274</v>
      </c>
    </row>
    <row r="572" spans="1:4" x14ac:dyDescent="0.3">
      <c r="A572" t="s">
        <v>2406</v>
      </c>
      <c r="B572" t="s">
        <v>2865</v>
      </c>
      <c r="C572" t="s">
        <v>2696</v>
      </c>
      <c r="D572">
        <v>0.10563008091195274</v>
      </c>
    </row>
    <row r="573" spans="1:4" x14ac:dyDescent="0.3">
      <c r="A573" t="s">
        <v>2406</v>
      </c>
      <c r="B573" t="s">
        <v>2865</v>
      </c>
      <c r="C573" t="s">
        <v>2697</v>
      </c>
      <c r="D573">
        <v>6.8432431047083742E-2</v>
      </c>
    </row>
    <row r="574" spans="1:4" x14ac:dyDescent="0.3">
      <c r="A574" t="s">
        <v>2406</v>
      </c>
      <c r="B574" t="s">
        <v>2865</v>
      </c>
      <c r="C574" t="s">
        <v>2698</v>
      </c>
      <c r="D574">
        <v>6.8242681445380676E-2</v>
      </c>
    </row>
    <row r="575" spans="1:4" x14ac:dyDescent="0.3">
      <c r="A575" t="s">
        <v>2406</v>
      </c>
      <c r="B575" t="s">
        <v>2865</v>
      </c>
      <c r="C575" t="s">
        <v>2948</v>
      </c>
      <c r="D575">
        <v>0.26414373109238665</v>
      </c>
    </row>
    <row r="576" spans="1:4" x14ac:dyDescent="0.3">
      <c r="A576" t="s">
        <v>2406</v>
      </c>
      <c r="B576" t="s">
        <v>2869</v>
      </c>
      <c r="C576" t="s">
        <v>2690</v>
      </c>
      <c r="D576">
        <v>1376.3976062215374</v>
      </c>
    </row>
    <row r="577" spans="1:4" x14ac:dyDescent="0.3">
      <c r="A577" t="s">
        <v>2406</v>
      </c>
      <c r="B577" t="s">
        <v>2869</v>
      </c>
      <c r="C577" t="s">
        <v>2691</v>
      </c>
      <c r="D577">
        <v>1158.8207579221043</v>
      </c>
    </row>
    <row r="578" spans="1:4" x14ac:dyDescent="0.3">
      <c r="A578" t="s">
        <v>2406</v>
      </c>
      <c r="B578" t="s">
        <v>2869</v>
      </c>
      <c r="C578" t="s">
        <v>2692</v>
      </c>
      <c r="D578">
        <v>484.36600402414109</v>
      </c>
    </row>
    <row r="579" spans="1:4" x14ac:dyDescent="0.3">
      <c r="A579" t="s">
        <v>2406</v>
      </c>
      <c r="B579" t="s">
        <v>2869</v>
      </c>
      <c r="C579" t="s">
        <v>2693</v>
      </c>
      <c r="D579">
        <v>89.672104499630407</v>
      </c>
    </row>
    <row r="580" spans="1:4" x14ac:dyDescent="0.3">
      <c r="A580" t="s">
        <v>2406</v>
      </c>
      <c r="B580" t="s">
        <v>2869</v>
      </c>
      <c r="C580" t="s">
        <v>2694</v>
      </c>
      <c r="D580">
        <v>21.295268502587152</v>
      </c>
    </row>
    <row r="581" spans="1:4" x14ac:dyDescent="0.3">
      <c r="A581" t="s">
        <v>2406</v>
      </c>
      <c r="B581" t="s">
        <v>2869</v>
      </c>
      <c r="C581" t="s">
        <v>2695</v>
      </c>
      <c r="D581">
        <v>0</v>
      </c>
    </row>
    <row r="582" spans="1:4" x14ac:dyDescent="0.3">
      <c r="A582" t="s">
        <v>2406</v>
      </c>
      <c r="B582" t="s">
        <v>2869</v>
      </c>
      <c r="C582" t="s">
        <v>2696</v>
      </c>
      <c r="D582">
        <v>0</v>
      </c>
    </row>
    <row r="583" spans="1:4" x14ac:dyDescent="0.3">
      <c r="A583" t="s">
        <v>2406</v>
      </c>
      <c r="B583" t="s">
        <v>2869</v>
      </c>
      <c r="C583" t="s">
        <v>2697</v>
      </c>
      <c r="D583">
        <v>0</v>
      </c>
    </row>
    <row r="584" spans="1:4" x14ac:dyDescent="0.3">
      <c r="A584" t="s">
        <v>2406</v>
      </c>
      <c r="B584" t="s">
        <v>2869</v>
      </c>
      <c r="C584" t="s">
        <v>2698</v>
      </c>
      <c r="D584">
        <v>0</v>
      </c>
    </row>
    <row r="585" spans="1:4" x14ac:dyDescent="0.3">
      <c r="A585" t="s">
        <v>2406</v>
      </c>
      <c r="B585" t="s">
        <v>2869</v>
      </c>
      <c r="C585" t="s">
        <v>2948</v>
      </c>
      <c r="D585">
        <v>0</v>
      </c>
    </row>
    <row r="586" spans="1:4" x14ac:dyDescent="0.3">
      <c r="A586" t="s">
        <v>2406</v>
      </c>
      <c r="B586" t="s">
        <v>2866</v>
      </c>
      <c r="C586" t="s">
        <v>2690</v>
      </c>
      <c r="D586">
        <v>176.51876374617314</v>
      </c>
    </row>
    <row r="587" spans="1:4" x14ac:dyDescent="0.3">
      <c r="A587" t="s">
        <v>2406</v>
      </c>
      <c r="B587" t="s">
        <v>2866</v>
      </c>
      <c r="C587" t="s">
        <v>2691</v>
      </c>
      <c r="D587">
        <v>32.380267214601567</v>
      </c>
    </row>
    <row r="588" spans="1:4" x14ac:dyDescent="0.3">
      <c r="A588" t="s">
        <v>2406</v>
      </c>
      <c r="B588" t="s">
        <v>2866</v>
      </c>
      <c r="C588" t="s">
        <v>2692</v>
      </c>
      <c r="D588">
        <v>7.3044096340116855</v>
      </c>
    </row>
    <row r="589" spans="1:4" x14ac:dyDescent="0.3">
      <c r="A589" t="s">
        <v>2406</v>
      </c>
      <c r="B589" t="s">
        <v>2866</v>
      </c>
      <c r="C589" t="s">
        <v>2693</v>
      </c>
      <c r="D589">
        <v>1.3964098157977376</v>
      </c>
    </row>
    <row r="590" spans="1:4" x14ac:dyDescent="0.3">
      <c r="A590" t="s">
        <v>2406</v>
      </c>
      <c r="B590" t="s">
        <v>2866</v>
      </c>
      <c r="C590" t="s">
        <v>2694</v>
      </c>
      <c r="D590">
        <v>1.3964098157977376</v>
      </c>
    </row>
    <row r="591" spans="1:4" x14ac:dyDescent="0.3">
      <c r="A591" t="s">
        <v>2406</v>
      </c>
      <c r="B591" t="s">
        <v>2866</v>
      </c>
      <c r="C591" t="s">
        <v>2695</v>
      </c>
      <c r="D591">
        <v>0.6982049078988688</v>
      </c>
    </row>
    <row r="592" spans="1:4" x14ac:dyDescent="0.3">
      <c r="A592" t="s">
        <v>2406</v>
      </c>
      <c r="B592" t="s">
        <v>2866</v>
      </c>
      <c r="C592" t="s">
        <v>2696</v>
      </c>
      <c r="D592">
        <v>0.6982049078988688</v>
      </c>
    </row>
    <row r="593" spans="1:4" x14ac:dyDescent="0.3">
      <c r="A593" t="s">
        <v>2406</v>
      </c>
      <c r="B593" t="s">
        <v>2866</v>
      </c>
      <c r="C593" t="s">
        <v>2697</v>
      </c>
      <c r="D593">
        <v>0.6982049078988688</v>
      </c>
    </row>
    <row r="594" spans="1:4" x14ac:dyDescent="0.3">
      <c r="A594" t="s">
        <v>2406</v>
      </c>
      <c r="B594" t="s">
        <v>2866</v>
      </c>
      <c r="C594" t="s">
        <v>2698</v>
      </c>
      <c r="D594">
        <v>0.68463006447585206</v>
      </c>
    </row>
    <row r="595" spans="1:4" x14ac:dyDescent="0.3">
      <c r="A595" t="s">
        <v>2406</v>
      </c>
      <c r="B595" t="s">
        <v>2866</v>
      </c>
      <c r="C595" t="s">
        <v>2948</v>
      </c>
      <c r="D595">
        <v>5.2576013954456418</v>
      </c>
    </row>
    <row r="596" spans="1:4" x14ac:dyDescent="0.3">
      <c r="A596" t="s">
        <v>2406</v>
      </c>
      <c r="B596" t="s">
        <v>2872</v>
      </c>
      <c r="C596" t="s">
        <v>2690</v>
      </c>
      <c r="D596">
        <v>6.4307825609241229</v>
      </c>
    </row>
    <row r="597" spans="1:4" x14ac:dyDescent="0.3">
      <c r="A597" t="s">
        <v>2406</v>
      </c>
      <c r="B597" t="s">
        <v>2872</v>
      </c>
      <c r="C597" t="s">
        <v>2691</v>
      </c>
      <c r="D597">
        <v>0.17306707907587685</v>
      </c>
    </row>
    <row r="598" spans="1:4" x14ac:dyDescent="0.3">
      <c r="A598" t="s">
        <v>2406</v>
      </c>
      <c r="B598" t="s">
        <v>2872</v>
      </c>
      <c r="C598" t="s">
        <v>2692</v>
      </c>
      <c r="D598">
        <v>0</v>
      </c>
    </row>
    <row r="599" spans="1:4" x14ac:dyDescent="0.3">
      <c r="A599" t="s">
        <v>2406</v>
      </c>
      <c r="B599" t="s">
        <v>2872</v>
      </c>
      <c r="C599" t="s">
        <v>2693</v>
      </c>
      <c r="D599">
        <v>0</v>
      </c>
    </row>
    <row r="600" spans="1:4" x14ac:dyDescent="0.3">
      <c r="A600" t="s">
        <v>2406</v>
      </c>
      <c r="B600" t="s">
        <v>2872</v>
      </c>
      <c r="C600" t="s">
        <v>2694</v>
      </c>
      <c r="D600">
        <v>0</v>
      </c>
    </row>
    <row r="601" spans="1:4" x14ac:dyDescent="0.3">
      <c r="A601" t="s">
        <v>2406</v>
      </c>
      <c r="B601" t="s">
        <v>2872</v>
      </c>
      <c r="C601" t="s">
        <v>2695</v>
      </c>
      <c r="D601">
        <v>0</v>
      </c>
    </row>
    <row r="602" spans="1:4" x14ac:dyDescent="0.3">
      <c r="A602" t="s">
        <v>2406</v>
      </c>
      <c r="B602" t="s">
        <v>2872</v>
      </c>
      <c r="C602" t="s">
        <v>2696</v>
      </c>
      <c r="D602">
        <v>0</v>
      </c>
    </row>
    <row r="603" spans="1:4" x14ac:dyDescent="0.3">
      <c r="A603" t="s">
        <v>2406</v>
      </c>
      <c r="B603" t="s">
        <v>2872</v>
      </c>
      <c r="C603" t="s">
        <v>2697</v>
      </c>
      <c r="D603">
        <v>0</v>
      </c>
    </row>
    <row r="604" spans="1:4" x14ac:dyDescent="0.3">
      <c r="A604" t="s">
        <v>2406</v>
      </c>
      <c r="B604" t="s">
        <v>2872</v>
      </c>
      <c r="C604" t="s">
        <v>2698</v>
      </c>
      <c r="D604">
        <v>0</v>
      </c>
    </row>
    <row r="605" spans="1:4" x14ac:dyDescent="0.3">
      <c r="A605" t="s">
        <v>2406</v>
      </c>
      <c r="B605" t="s">
        <v>2872</v>
      </c>
      <c r="C605" t="s">
        <v>2948</v>
      </c>
      <c r="D605">
        <v>0</v>
      </c>
    </row>
    <row r="606" spans="1:4" x14ac:dyDescent="0.3">
      <c r="A606" t="s">
        <v>2406</v>
      </c>
      <c r="B606" t="s">
        <v>2863</v>
      </c>
      <c r="C606" t="s">
        <v>2690</v>
      </c>
      <c r="D606">
        <v>2939.9597714408424</v>
      </c>
    </row>
    <row r="607" spans="1:4" x14ac:dyDescent="0.3">
      <c r="A607" t="s">
        <v>2406</v>
      </c>
      <c r="B607" t="s">
        <v>2863</v>
      </c>
      <c r="C607" t="s">
        <v>2691</v>
      </c>
      <c r="D607">
        <v>1187.769331085455</v>
      </c>
    </row>
    <row r="608" spans="1:4" x14ac:dyDescent="0.3">
      <c r="A608" t="s">
        <v>2406</v>
      </c>
      <c r="B608" t="s">
        <v>2863</v>
      </c>
      <c r="C608" t="s">
        <v>2692</v>
      </c>
      <c r="D608">
        <v>288.67499509393207</v>
      </c>
    </row>
    <row r="609" spans="1:4" x14ac:dyDescent="0.3">
      <c r="A609" t="s">
        <v>2406</v>
      </c>
      <c r="B609" t="s">
        <v>2863</v>
      </c>
      <c r="C609" t="s">
        <v>2693</v>
      </c>
      <c r="D609">
        <v>33.155657409731909</v>
      </c>
    </row>
    <row r="610" spans="1:4" x14ac:dyDescent="0.3">
      <c r="A610" t="s">
        <v>2406</v>
      </c>
      <c r="B610" t="s">
        <v>2863</v>
      </c>
      <c r="C610" t="s">
        <v>2694</v>
      </c>
      <c r="D610">
        <v>14.945136977101368</v>
      </c>
    </row>
    <row r="611" spans="1:4" x14ac:dyDescent="0.3">
      <c r="A611" t="s">
        <v>2406</v>
      </c>
      <c r="B611" t="s">
        <v>2863</v>
      </c>
      <c r="C611" t="s">
        <v>2695</v>
      </c>
      <c r="D611">
        <v>4.7620505458532199</v>
      </c>
    </row>
    <row r="612" spans="1:4" x14ac:dyDescent="0.3">
      <c r="A612" t="s">
        <v>2406</v>
      </c>
      <c r="B612" t="s">
        <v>2863</v>
      </c>
      <c r="C612" t="s">
        <v>2696</v>
      </c>
      <c r="D612">
        <v>3.5905234449893801</v>
      </c>
    </row>
    <row r="613" spans="1:4" x14ac:dyDescent="0.3">
      <c r="A613" t="s">
        <v>2406</v>
      </c>
      <c r="B613" t="s">
        <v>2863</v>
      </c>
      <c r="C613" t="s">
        <v>2697</v>
      </c>
      <c r="D613">
        <v>2.6123245736852043</v>
      </c>
    </row>
    <row r="614" spans="1:4" x14ac:dyDescent="0.3">
      <c r="A614" t="s">
        <v>2406</v>
      </c>
      <c r="B614" t="s">
        <v>2863</v>
      </c>
      <c r="C614" t="s">
        <v>2698</v>
      </c>
      <c r="D614">
        <v>1.8704825521382182</v>
      </c>
    </row>
    <row r="615" spans="1:4" x14ac:dyDescent="0.3">
      <c r="A615" t="s">
        <v>2406</v>
      </c>
      <c r="B615" t="s">
        <v>2863</v>
      </c>
      <c r="C615" t="s">
        <v>2948</v>
      </c>
      <c r="D615">
        <v>9.0254843562696667</v>
      </c>
    </row>
    <row r="616" spans="1:4" x14ac:dyDescent="0.3">
      <c r="A616" t="s">
        <v>2406</v>
      </c>
      <c r="B616" t="s">
        <v>2868</v>
      </c>
      <c r="C616" t="s">
        <v>2690</v>
      </c>
      <c r="D616">
        <v>156.26236988087069</v>
      </c>
    </row>
    <row r="617" spans="1:4" x14ac:dyDescent="0.3">
      <c r="A617" t="s">
        <v>2406</v>
      </c>
      <c r="B617" t="s">
        <v>2868</v>
      </c>
      <c r="C617" t="s">
        <v>2691</v>
      </c>
      <c r="D617">
        <v>71.364444350943216</v>
      </c>
    </row>
    <row r="618" spans="1:4" x14ac:dyDescent="0.3">
      <c r="A618" t="s">
        <v>2406</v>
      </c>
      <c r="B618" t="s">
        <v>2868</v>
      </c>
      <c r="C618" t="s">
        <v>2692</v>
      </c>
      <c r="D618">
        <v>24.278758177338897</v>
      </c>
    </row>
    <row r="619" spans="1:4" x14ac:dyDescent="0.3">
      <c r="A619" t="s">
        <v>2406</v>
      </c>
      <c r="B619" t="s">
        <v>2868</v>
      </c>
      <c r="C619" t="s">
        <v>2693</v>
      </c>
      <c r="D619">
        <v>3.1603517004740613</v>
      </c>
    </row>
    <row r="620" spans="1:4" x14ac:dyDescent="0.3">
      <c r="A620" t="s">
        <v>2406</v>
      </c>
      <c r="B620" t="s">
        <v>2868</v>
      </c>
      <c r="C620" t="s">
        <v>2694</v>
      </c>
      <c r="D620">
        <v>1.2742314252953375</v>
      </c>
    </row>
    <row r="621" spans="1:4" x14ac:dyDescent="0.3">
      <c r="A621" t="s">
        <v>2406</v>
      </c>
      <c r="B621" t="s">
        <v>2868</v>
      </c>
      <c r="C621" t="s">
        <v>2695</v>
      </c>
      <c r="D621">
        <v>0.50418724505624846</v>
      </c>
    </row>
    <row r="622" spans="1:4" x14ac:dyDescent="0.3">
      <c r="A622" t="s">
        <v>2406</v>
      </c>
      <c r="B622" t="s">
        <v>2868</v>
      </c>
      <c r="C622" t="s">
        <v>2696</v>
      </c>
      <c r="D622">
        <v>0.41085812588108356</v>
      </c>
    </row>
    <row r="623" spans="1:4" x14ac:dyDescent="0.3">
      <c r="A623" t="s">
        <v>2406</v>
      </c>
      <c r="B623" t="s">
        <v>2868</v>
      </c>
      <c r="C623" t="s">
        <v>2697</v>
      </c>
      <c r="D623">
        <v>0.36122647993038903</v>
      </c>
    </row>
    <row r="624" spans="1:4" x14ac:dyDescent="0.3">
      <c r="A624" t="s">
        <v>2406</v>
      </c>
      <c r="B624" t="s">
        <v>2868</v>
      </c>
      <c r="C624" t="s">
        <v>2698</v>
      </c>
      <c r="D624">
        <v>0.16484020859129642</v>
      </c>
    </row>
    <row r="625" spans="1:4" x14ac:dyDescent="0.3">
      <c r="A625" t="s">
        <v>2406</v>
      </c>
      <c r="B625" t="s">
        <v>2868</v>
      </c>
      <c r="C625" t="s">
        <v>2948</v>
      </c>
      <c r="D625">
        <v>0.55239838561881038</v>
      </c>
    </row>
    <row r="626" spans="1:4" x14ac:dyDescent="0.3">
      <c r="A626" t="s">
        <v>2406</v>
      </c>
      <c r="B626" t="s">
        <v>2871</v>
      </c>
      <c r="C626" t="s">
        <v>2690</v>
      </c>
      <c r="D626">
        <v>98.941798537413078</v>
      </c>
    </row>
    <row r="627" spans="1:4" x14ac:dyDescent="0.3">
      <c r="A627" t="s">
        <v>2406</v>
      </c>
      <c r="B627" t="s">
        <v>2871</v>
      </c>
      <c r="C627" t="s">
        <v>2691</v>
      </c>
      <c r="D627">
        <v>39.799334782955128</v>
      </c>
    </row>
    <row r="628" spans="1:4" x14ac:dyDescent="0.3">
      <c r="A628" t="s">
        <v>2406</v>
      </c>
      <c r="B628" t="s">
        <v>2871</v>
      </c>
      <c r="C628" t="s">
        <v>2692</v>
      </c>
      <c r="D628">
        <v>5.2735511366197461</v>
      </c>
    </row>
    <row r="629" spans="1:4" x14ac:dyDescent="0.3">
      <c r="A629" t="s">
        <v>2406</v>
      </c>
      <c r="B629" t="s">
        <v>2871</v>
      </c>
      <c r="C629" t="s">
        <v>2693</v>
      </c>
      <c r="D629">
        <v>0.46924036753187914</v>
      </c>
    </row>
    <row r="630" spans="1:4" x14ac:dyDescent="0.3">
      <c r="A630" t="s">
        <v>2406</v>
      </c>
      <c r="B630" t="s">
        <v>2871</v>
      </c>
      <c r="C630" t="s">
        <v>2694</v>
      </c>
      <c r="D630">
        <v>0.47231687661874966</v>
      </c>
    </row>
    <row r="631" spans="1:4" x14ac:dyDescent="0.3">
      <c r="A631" t="s">
        <v>2406</v>
      </c>
      <c r="B631" t="s">
        <v>2871</v>
      </c>
      <c r="C631" t="s">
        <v>2695</v>
      </c>
      <c r="D631">
        <v>0.23615843830937483</v>
      </c>
    </row>
    <row r="632" spans="1:4" x14ac:dyDescent="0.3">
      <c r="A632" t="s">
        <v>2406</v>
      </c>
      <c r="B632" t="s">
        <v>2871</v>
      </c>
      <c r="C632" t="s">
        <v>2696</v>
      </c>
      <c r="D632">
        <v>0.23615843830937483</v>
      </c>
    </row>
    <row r="633" spans="1:4" x14ac:dyDescent="0.3">
      <c r="A633" t="s">
        <v>2406</v>
      </c>
      <c r="B633" t="s">
        <v>2871</v>
      </c>
      <c r="C633" t="s">
        <v>2697</v>
      </c>
      <c r="D633">
        <v>0.23615843830937483</v>
      </c>
    </row>
    <row r="634" spans="1:4" x14ac:dyDescent="0.3">
      <c r="A634" t="s">
        <v>2406</v>
      </c>
      <c r="B634" t="s">
        <v>2871</v>
      </c>
      <c r="C634" t="s">
        <v>2698</v>
      </c>
      <c r="D634">
        <v>0.23615843830937483</v>
      </c>
    </row>
    <row r="635" spans="1:4" x14ac:dyDescent="0.3">
      <c r="A635" t="s">
        <v>2406</v>
      </c>
      <c r="B635" t="s">
        <v>2871</v>
      </c>
      <c r="C635" t="s">
        <v>2948</v>
      </c>
      <c r="D635">
        <v>2.0144923356239532</v>
      </c>
    </row>
    <row r="636" spans="1:4" x14ac:dyDescent="0.3">
      <c r="A636" t="s">
        <v>2406</v>
      </c>
      <c r="B636" t="s">
        <v>2867</v>
      </c>
      <c r="C636" t="s">
        <v>2690</v>
      </c>
      <c r="D636">
        <v>124.49130549975946</v>
      </c>
    </row>
    <row r="637" spans="1:4" x14ac:dyDescent="0.3">
      <c r="A637" t="s">
        <v>2406</v>
      </c>
      <c r="B637" t="s">
        <v>2867</v>
      </c>
      <c r="C637" t="s">
        <v>2691</v>
      </c>
      <c r="D637">
        <v>21.486469205702743</v>
      </c>
    </row>
    <row r="638" spans="1:4" x14ac:dyDescent="0.3">
      <c r="A638" t="s">
        <v>2406</v>
      </c>
      <c r="B638" t="s">
        <v>2867</v>
      </c>
      <c r="C638" t="s">
        <v>2692</v>
      </c>
      <c r="D638">
        <v>12.730477546060815</v>
      </c>
    </row>
    <row r="639" spans="1:4" x14ac:dyDescent="0.3">
      <c r="A639" t="s">
        <v>2406</v>
      </c>
      <c r="B639" t="s">
        <v>2867</v>
      </c>
      <c r="C639" t="s">
        <v>2693</v>
      </c>
      <c r="D639">
        <v>5.4440281362464518</v>
      </c>
    </row>
    <row r="640" spans="1:4" x14ac:dyDescent="0.3">
      <c r="A640" t="s">
        <v>2406</v>
      </c>
      <c r="B640" t="s">
        <v>2867</v>
      </c>
      <c r="C640" t="s">
        <v>2694</v>
      </c>
      <c r="D640">
        <v>1.7604352120671292</v>
      </c>
    </row>
    <row r="641" spans="1:4" x14ac:dyDescent="0.3">
      <c r="A641" t="s">
        <v>2406</v>
      </c>
      <c r="B641" t="s">
        <v>2867</v>
      </c>
      <c r="C641" t="s">
        <v>2695</v>
      </c>
      <c r="D641">
        <v>1.3758182419409646</v>
      </c>
    </row>
    <row r="642" spans="1:4" x14ac:dyDescent="0.3">
      <c r="A642" t="s">
        <v>2406</v>
      </c>
      <c r="B642" t="s">
        <v>2867</v>
      </c>
      <c r="C642" t="s">
        <v>2696</v>
      </c>
      <c r="D642">
        <v>0.57400936984399364</v>
      </c>
    </row>
    <row r="643" spans="1:4" x14ac:dyDescent="0.3">
      <c r="A643" t="s">
        <v>2406</v>
      </c>
      <c r="B643" t="s">
        <v>2867</v>
      </c>
      <c r="C643" t="s">
        <v>2697</v>
      </c>
      <c r="D643">
        <v>3.7063327364864868E-2</v>
      </c>
    </row>
    <row r="644" spans="1:4" x14ac:dyDescent="0.3">
      <c r="A644" t="s">
        <v>2406</v>
      </c>
      <c r="B644" t="s">
        <v>2867</v>
      </c>
      <c r="C644" t="s">
        <v>2698</v>
      </c>
      <c r="D644">
        <v>1.0681885973401206</v>
      </c>
    </row>
    <row r="645" spans="1:4" x14ac:dyDescent="0.3">
      <c r="A645" t="s">
        <v>2406</v>
      </c>
      <c r="B645" t="s">
        <v>2867</v>
      </c>
      <c r="C645" t="s">
        <v>2948</v>
      </c>
      <c r="D645">
        <v>0.98870062367339306</v>
      </c>
    </row>
    <row r="646" spans="1:4" x14ac:dyDescent="0.3">
      <c r="A646" t="s">
        <v>2411</v>
      </c>
      <c r="B646" t="s">
        <v>2870</v>
      </c>
      <c r="C646" t="s">
        <v>2690</v>
      </c>
      <c r="D646">
        <v>2569.8536720672096</v>
      </c>
    </row>
    <row r="647" spans="1:4" x14ac:dyDescent="0.3">
      <c r="A647" t="s">
        <v>2411</v>
      </c>
      <c r="B647" t="s">
        <v>2870</v>
      </c>
      <c r="C647" t="s">
        <v>2691</v>
      </c>
      <c r="D647">
        <v>2115.8191281826294</v>
      </c>
    </row>
    <row r="648" spans="1:4" x14ac:dyDescent="0.3">
      <c r="A648" t="s">
        <v>2411</v>
      </c>
      <c r="B648" t="s">
        <v>2870</v>
      </c>
      <c r="C648" t="s">
        <v>2692</v>
      </c>
      <c r="D648">
        <v>608.04441315023132</v>
      </c>
    </row>
    <row r="649" spans="1:4" x14ac:dyDescent="0.3">
      <c r="A649" t="s">
        <v>2411</v>
      </c>
      <c r="B649" t="s">
        <v>2870</v>
      </c>
      <c r="C649" t="s">
        <v>2693</v>
      </c>
      <c r="D649">
        <v>32.309519307040318</v>
      </c>
    </row>
    <row r="650" spans="1:4" x14ac:dyDescent="0.3">
      <c r="A650" t="s">
        <v>2411</v>
      </c>
      <c r="B650" t="s">
        <v>2870</v>
      </c>
      <c r="C650" t="s">
        <v>2694</v>
      </c>
      <c r="D650">
        <v>8.9699467355806881</v>
      </c>
    </row>
    <row r="651" spans="1:4" x14ac:dyDescent="0.3">
      <c r="A651" t="s">
        <v>2411</v>
      </c>
      <c r="B651" t="s">
        <v>2870</v>
      </c>
      <c r="C651" t="s">
        <v>2695</v>
      </c>
      <c r="D651">
        <v>0.95174436614674429</v>
      </c>
    </row>
    <row r="652" spans="1:4" x14ac:dyDescent="0.3">
      <c r="A652" t="s">
        <v>2411</v>
      </c>
      <c r="B652" t="s">
        <v>2870</v>
      </c>
      <c r="C652" t="s">
        <v>2696</v>
      </c>
      <c r="D652">
        <v>0.45316890172768054</v>
      </c>
    </row>
    <row r="653" spans="1:4" x14ac:dyDescent="0.3">
      <c r="A653" t="s">
        <v>2411</v>
      </c>
      <c r="B653" t="s">
        <v>2870</v>
      </c>
      <c r="C653" t="s">
        <v>2697</v>
      </c>
      <c r="D653">
        <v>0.40595609392028198</v>
      </c>
    </row>
    <row r="654" spans="1:4" x14ac:dyDescent="0.3">
      <c r="A654" t="s">
        <v>2411</v>
      </c>
      <c r="B654" t="s">
        <v>2870</v>
      </c>
      <c r="C654" t="s">
        <v>2698</v>
      </c>
      <c r="D654">
        <v>0.36527549075198856</v>
      </c>
    </row>
    <row r="655" spans="1:4" x14ac:dyDescent="0.3">
      <c r="A655" t="s">
        <v>2411</v>
      </c>
      <c r="B655" t="s">
        <v>2870</v>
      </c>
      <c r="C655" t="s">
        <v>2948</v>
      </c>
      <c r="D655">
        <v>3.2930247647626549</v>
      </c>
    </row>
    <row r="656" spans="1:4" x14ac:dyDescent="0.3">
      <c r="A656" t="s">
        <v>2411</v>
      </c>
      <c r="B656" t="s">
        <v>2864</v>
      </c>
      <c r="C656" t="s">
        <v>2690</v>
      </c>
      <c r="D656">
        <v>11971.984804971973</v>
      </c>
    </row>
    <row r="657" spans="1:4" x14ac:dyDescent="0.3">
      <c r="A657" t="s">
        <v>2411</v>
      </c>
      <c r="B657" t="s">
        <v>2864</v>
      </c>
      <c r="C657" t="s">
        <v>2691</v>
      </c>
      <c r="D657">
        <v>4902.4444306233727</v>
      </c>
    </row>
    <row r="658" spans="1:4" x14ac:dyDescent="0.3">
      <c r="A658" t="s">
        <v>2411</v>
      </c>
      <c r="B658" t="s">
        <v>2864</v>
      </c>
      <c r="C658" t="s">
        <v>2692</v>
      </c>
      <c r="D658">
        <v>1641.1968545851582</v>
      </c>
    </row>
    <row r="659" spans="1:4" x14ac:dyDescent="0.3">
      <c r="A659" t="s">
        <v>2411</v>
      </c>
      <c r="B659" t="s">
        <v>2864</v>
      </c>
      <c r="C659" t="s">
        <v>2693</v>
      </c>
      <c r="D659">
        <v>142.65967339682419</v>
      </c>
    </row>
    <row r="660" spans="1:4" x14ac:dyDescent="0.3">
      <c r="A660" t="s">
        <v>2411</v>
      </c>
      <c r="B660" t="s">
        <v>2864</v>
      </c>
      <c r="C660" t="s">
        <v>2694</v>
      </c>
      <c r="D660">
        <v>51.354220343794033</v>
      </c>
    </row>
    <row r="661" spans="1:4" x14ac:dyDescent="0.3">
      <c r="A661" t="s">
        <v>2411</v>
      </c>
      <c r="B661" t="s">
        <v>2864</v>
      </c>
      <c r="C661" t="s">
        <v>2695</v>
      </c>
      <c r="D661">
        <v>6.6945267413696206</v>
      </c>
    </row>
    <row r="662" spans="1:4" x14ac:dyDescent="0.3">
      <c r="A662" t="s">
        <v>2411</v>
      </c>
      <c r="B662" t="s">
        <v>2864</v>
      </c>
      <c r="C662" t="s">
        <v>2696</v>
      </c>
      <c r="D662">
        <v>3.1709387933304352</v>
      </c>
    </row>
    <row r="663" spans="1:4" x14ac:dyDescent="0.3">
      <c r="A663" t="s">
        <v>2411</v>
      </c>
      <c r="B663" t="s">
        <v>2864</v>
      </c>
      <c r="C663" t="s">
        <v>2697</v>
      </c>
      <c r="D663">
        <v>3.0227287032021848</v>
      </c>
    </row>
    <row r="664" spans="1:4" x14ac:dyDescent="0.3">
      <c r="A664" t="s">
        <v>2411</v>
      </c>
      <c r="B664" t="s">
        <v>2864</v>
      </c>
      <c r="C664" t="s">
        <v>2698</v>
      </c>
      <c r="D664">
        <v>2.48146760246502</v>
      </c>
    </row>
    <row r="665" spans="1:4" x14ac:dyDescent="0.3">
      <c r="A665" t="s">
        <v>2411</v>
      </c>
      <c r="B665" t="s">
        <v>2864</v>
      </c>
      <c r="C665" t="s">
        <v>2948</v>
      </c>
      <c r="D665">
        <v>4.9544496485249008</v>
      </c>
    </row>
    <row r="666" spans="1:4" x14ac:dyDescent="0.3">
      <c r="A666" t="s">
        <v>2411</v>
      </c>
      <c r="B666" t="s">
        <v>2865</v>
      </c>
      <c r="C666" t="s">
        <v>2690</v>
      </c>
      <c r="D666">
        <v>9793.0946125417013</v>
      </c>
    </row>
    <row r="667" spans="1:4" x14ac:dyDescent="0.3">
      <c r="A667" t="s">
        <v>2411</v>
      </c>
      <c r="B667" t="s">
        <v>2865</v>
      </c>
      <c r="C667" t="s">
        <v>2691</v>
      </c>
      <c r="D667">
        <v>7761.1062552015183</v>
      </c>
    </row>
    <row r="668" spans="1:4" x14ac:dyDescent="0.3">
      <c r="A668" t="s">
        <v>2411</v>
      </c>
      <c r="B668" t="s">
        <v>2865</v>
      </c>
      <c r="C668" t="s">
        <v>2692</v>
      </c>
      <c r="D668">
        <v>3676.2358913206181</v>
      </c>
    </row>
    <row r="669" spans="1:4" x14ac:dyDescent="0.3">
      <c r="A669" t="s">
        <v>2411</v>
      </c>
      <c r="B669" t="s">
        <v>2865</v>
      </c>
      <c r="C669" t="s">
        <v>2693</v>
      </c>
      <c r="D669">
        <v>689.56354057211149</v>
      </c>
    </row>
    <row r="670" spans="1:4" x14ac:dyDescent="0.3">
      <c r="A670" t="s">
        <v>2411</v>
      </c>
      <c r="B670" t="s">
        <v>2865</v>
      </c>
      <c r="C670" t="s">
        <v>2694</v>
      </c>
      <c r="D670">
        <v>143.87824193662348</v>
      </c>
    </row>
    <row r="671" spans="1:4" x14ac:dyDescent="0.3">
      <c r="A671" t="s">
        <v>2411</v>
      </c>
      <c r="B671" t="s">
        <v>2865</v>
      </c>
      <c r="C671" t="s">
        <v>2695</v>
      </c>
      <c r="D671">
        <v>2.5121664337683134</v>
      </c>
    </row>
    <row r="672" spans="1:4" x14ac:dyDescent="0.3">
      <c r="A672" t="s">
        <v>2411</v>
      </c>
      <c r="B672" t="s">
        <v>2865</v>
      </c>
      <c r="C672" t="s">
        <v>2696</v>
      </c>
      <c r="D672">
        <v>1.0149653272737655</v>
      </c>
    </row>
    <row r="673" spans="1:4" x14ac:dyDescent="0.3">
      <c r="A673" t="s">
        <v>2411</v>
      </c>
      <c r="B673" t="s">
        <v>2865</v>
      </c>
      <c r="C673" t="s">
        <v>2697</v>
      </c>
      <c r="D673">
        <v>0.54789136047937215</v>
      </c>
    </row>
    <row r="674" spans="1:4" x14ac:dyDescent="0.3">
      <c r="A674" t="s">
        <v>2411</v>
      </c>
      <c r="B674" t="s">
        <v>2865</v>
      </c>
      <c r="C674" t="s">
        <v>2698</v>
      </c>
      <c r="D674">
        <v>0.35249952091141568</v>
      </c>
    </row>
    <row r="675" spans="1:4" x14ac:dyDescent="0.3">
      <c r="A675" t="s">
        <v>2411</v>
      </c>
      <c r="B675" t="s">
        <v>2865</v>
      </c>
      <c r="C675" t="s">
        <v>2948</v>
      </c>
      <c r="D675">
        <v>1.6441495850262835</v>
      </c>
    </row>
    <row r="676" spans="1:4" x14ac:dyDescent="0.3">
      <c r="A676" t="s">
        <v>2411</v>
      </c>
      <c r="B676" t="s">
        <v>2869</v>
      </c>
      <c r="C676" t="s">
        <v>2690</v>
      </c>
      <c r="D676">
        <v>1275.5218975141045</v>
      </c>
    </row>
    <row r="677" spans="1:4" x14ac:dyDescent="0.3">
      <c r="A677" t="s">
        <v>2411</v>
      </c>
      <c r="B677" t="s">
        <v>2869</v>
      </c>
      <c r="C677" t="s">
        <v>2691</v>
      </c>
      <c r="D677">
        <v>954.75995155725923</v>
      </c>
    </row>
    <row r="678" spans="1:4" x14ac:dyDescent="0.3">
      <c r="A678" t="s">
        <v>2411</v>
      </c>
      <c r="B678" t="s">
        <v>2869</v>
      </c>
      <c r="C678" t="s">
        <v>2692</v>
      </c>
      <c r="D678">
        <v>317.89779299505</v>
      </c>
    </row>
    <row r="679" spans="1:4" x14ac:dyDescent="0.3">
      <c r="A679" t="s">
        <v>2411</v>
      </c>
      <c r="B679" t="s">
        <v>2869</v>
      </c>
      <c r="C679" t="s">
        <v>2693</v>
      </c>
      <c r="D679">
        <v>10.932464057644438</v>
      </c>
    </row>
    <row r="680" spans="1:4" x14ac:dyDescent="0.3">
      <c r="A680" t="s">
        <v>2411</v>
      </c>
      <c r="B680" t="s">
        <v>2869</v>
      </c>
      <c r="C680" t="s">
        <v>2694</v>
      </c>
      <c r="D680">
        <v>1.8143515652052797</v>
      </c>
    </row>
    <row r="681" spans="1:4" x14ac:dyDescent="0.3">
      <c r="A681" t="s">
        <v>2411</v>
      </c>
      <c r="B681" t="s">
        <v>2869</v>
      </c>
      <c r="C681" t="s">
        <v>2695</v>
      </c>
      <c r="D681">
        <v>0.49441895432894573</v>
      </c>
    </row>
    <row r="682" spans="1:4" x14ac:dyDescent="0.3">
      <c r="A682" t="s">
        <v>2411</v>
      </c>
      <c r="B682" t="s">
        <v>2869</v>
      </c>
      <c r="C682" t="s">
        <v>2696</v>
      </c>
      <c r="D682">
        <v>0.49441895432894573</v>
      </c>
    </row>
    <row r="683" spans="1:4" x14ac:dyDescent="0.3">
      <c r="A683" t="s">
        <v>2411</v>
      </c>
      <c r="B683" t="s">
        <v>2869</v>
      </c>
      <c r="C683" t="s">
        <v>2697</v>
      </c>
      <c r="D683">
        <v>0.49441895432894573</v>
      </c>
    </row>
    <row r="684" spans="1:4" x14ac:dyDescent="0.3">
      <c r="A684" t="s">
        <v>2411</v>
      </c>
      <c r="B684" t="s">
        <v>2869</v>
      </c>
      <c r="C684" t="s">
        <v>2698</v>
      </c>
      <c r="D684">
        <v>0.49441895432894573</v>
      </c>
    </row>
    <row r="685" spans="1:4" x14ac:dyDescent="0.3">
      <c r="A685" t="s">
        <v>2411</v>
      </c>
      <c r="B685" t="s">
        <v>2869</v>
      </c>
      <c r="C685" t="s">
        <v>2948</v>
      </c>
      <c r="D685">
        <v>4.180431153421087</v>
      </c>
    </row>
    <row r="686" spans="1:4" x14ac:dyDescent="0.3">
      <c r="A686" t="s">
        <v>2411</v>
      </c>
      <c r="B686" t="s">
        <v>2866</v>
      </c>
      <c r="C686" t="s">
        <v>2690</v>
      </c>
      <c r="D686">
        <v>10507.450123482011</v>
      </c>
    </row>
    <row r="687" spans="1:4" x14ac:dyDescent="0.3">
      <c r="A687" t="s">
        <v>2411</v>
      </c>
      <c r="B687" t="s">
        <v>2866</v>
      </c>
      <c r="C687" t="s">
        <v>2691</v>
      </c>
      <c r="D687">
        <v>6851.9525527297556</v>
      </c>
    </row>
    <row r="688" spans="1:4" x14ac:dyDescent="0.3">
      <c r="A688" t="s">
        <v>2411</v>
      </c>
      <c r="B688" t="s">
        <v>2866</v>
      </c>
      <c r="C688" t="s">
        <v>2692</v>
      </c>
      <c r="D688">
        <v>1954.59645484466</v>
      </c>
    </row>
    <row r="689" spans="1:4" x14ac:dyDescent="0.3">
      <c r="A689" t="s">
        <v>2411</v>
      </c>
      <c r="B689" t="s">
        <v>2866</v>
      </c>
      <c r="C689" t="s">
        <v>2693</v>
      </c>
      <c r="D689">
        <v>45.337333115364181</v>
      </c>
    </row>
    <row r="690" spans="1:4" x14ac:dyDescent="0.3">
      <c r="A690" t="s">
        <v>2411</v>
      </c>
      <c r="B690" t="s">
        <v>2866</v>
      </c>
      <c r="C690" t="s">
        <v>2694</v>
      </c>
      <c r="D690">
        <v>8.847482642439628</v>
      </c>
    </row>
    <row r="691" spans="1:4" x14ac:dyDescent="0.3">
      <c r="A691" t="s">
        <v>2411</v>
      </c>
      <c r="B691" t="s">
        <v>2866</v>
      </c>
      <c r="C691" t="s">
        <v>2695</v>
      </c>
      <c r="D691">
        <v>1.5057671647601616</v>
      </c>
    </row>
    <row r="692" spans="1:4" x14ac:dyDescent="0.3">
      <c r="A692" t="s">
        <v>2411</v>
      </c>
      <c r="B692" t="s">
        <v>2866</v>
      </c>
      <c r="C692" t="s">
        <v>2696</v>
      </c>
      <c r="D692">
        <v>1.1166066254508751</v>
      </c>
    </row>
    <row r="693" spans="1:4" x14ac:dyDescent="0.3">
      <c r="A693" t="s">
        <v>2411</v>
      </c>
      <c r="B693" t="s">
        <v>2866</v>
      </c>
      <c r="C693" t="s">
        <v>2697</v>
      </c>
      <c r="D693">
        <v>0.89867116446117301</v>
      </c>
    </row>
    <row r="694" spans="1:4" x14ac:dyDescent="0.3">
      <c r="A694" t="s">
        <v>2411</v>
      </c>
      <c r="B694" t="s">
        <v>2866</v>
      </c>
      <c r="C694" t="s">
        <v>2698</v>
      </c>
      <c r="D694">
        <v>0.88085146641937162</v>
      </c>
    </row>
    <row r="695" spans="1:4" x14ac:dyDescent="0.3">
      <c r="A695" t="s">
        <v>2411</v>
      </c>
      <c r="B695" t="s">
        <v>2866</v>
      </c>
      <c r="C695" t="s">
        <v>2948</v>
      </c>
      <c r="D695">
        <v>5.210803924649495</v>
      </c>
    </row>
    <row r="696" spans="1:4" x14ac:dyDescent="0.3">
      <c r="A696" t="s">
        <v>2411</v>
      </c>
      <c r="B696" t="s">
        <v>2872</v>
      </c>
      <c r="C696" t="s">
        <v>2690</v>
      </c>
      <c r="D696">
        <v>2524.9256440923732</v>
      </c>
    </row>
    <row r="697" spans="1:4" x14ac:dyDescent="0.3">
      <c r="A697" t="s">
        <v>2411</v>
      </c>
      <c r="B697" t="s">
        <v>2872</v>
      </c>
      <c r="C697" t="s">
        <v>2691</v>
      </c>
      <c r="D697">
        <v>1592.4550957605879</v>
      </c>
    </row>
    <row r="698" spans="1:4" x14ac:dyDescent="0.3">
      <c r="A698" t="s">
        <v>2411</v>
      </c>
      <c r="B698" t="s">
        <v>2872</v>
      </c>
      <c r="C698" t="s">
        <v>2692</v>
      </c>
      <c r="D698">
        <v>585.64940146336551</v>
      </c>
    </row>
    <row r="699" spans="1:4" x14ac:dyDescent="0.3">
      <c r="A699" t="s">
        <v>2411</v>
      </c>
      <c r="B699" t="s">
        <v>2872</v>
      </c>
      <c r="C699" t="s">
        <v>2693</v>
      </c>
      <c r="D699">
        <v>22.715405110697382</v>
      </c>
    </row>
    <row r="700" spans="1:4" x14ac:dyDescent="0.3">
      <c r="A700" t="s">
        <v>2411</v>
      </c>
      <c r="B700" t="s">
        <v>2872</v>
      </c>
      <c r="C700" t="s">
        <v>2694</v>
      </c>
      <c r="D700">
        <v>2.061032895512616</v>
      </c>
    </row>
    <row r="701" spans="1:4" x14ac:dyDescent="0.3">
      <c r="A701" t="s">
        <v>2411</v>
      </c>
      <c r="B701" t="s">
        <v>2872</v>
      </c>
      <c r="C701" t="s">
        <v>2695</v>
      </c>
      <c r="D701">
        <v>0.87872095129905026</v>
      </c>
    </row>
    <row r="702" spans="1:4" x14ac:dyDescent="0.3">
      <c r="A702" t="s">
        <v>2411</v>
      </c>
      <c r="B702" t="s">
        <v>2872</v>
      </c>
      <c r="C702" t="s">
        <v>2696</v>
      </c>
      <c r="D702">
        <v>0.78041404457286334</v>
      </c>
    </row>
    <row r="703" spans="1:4" x14ac:dyDescent="0.3">
      <c r="A703" t="s">
        <v>2411</v>
      </c>
      <c r="B703" t="s">
        <v>2872</v>
      </c>
      <c r="C703" t="s">
        <v>2697</v>
      </c>
      <c r="D703">
        <v>0.70036790148092876</v>
      </c>
    </row>
    <row r="704" spans="1:4" x14ac:dyDescent="0.3">
      <c r="A704" t="s">
        <v>2411</v>
      </c>
      <c r="B704" t="s">
        <v>2872</v>
      </c>
      <c r="C704" t="s">
        <v>2698</v>
      </c>
      <c r="D704">
        <v>0.70036790148092876</v>
      </c>
    </row>
    <row r="705" spans="1:4" x14ac:dyDescent="0.3">
      <c r="A705" t="s">
        <v>2411</v>
      </c>
      <c r="B705" t="s">
        <v>2872</v>
      </c>
      <c r="C705" t="s">
        <v>2948</v>
      </c>
      <c r="D705">
        <v>5.4544844186276453</v>
      </c>
    </row>
    <row r="706" spans="1:4" x14ac:dyDescent="0.3">
      <c r="A706" t="s">
        <v>2411</v>
      </c>
      <c r="B706" t="s">
        <v>2863</v>
      </c>
      <c r="C706" t="s">
        <v>2690</v>
      </c>
      <c r="D706">
        <v>153758.25549906478</v>
      </c>
    </row>
    <row r="707" spans="1:4" x14ac:dyDescent="0.3">
      <c r="A707" t="s">
        <v>2411</v>
      </c>
      <c r="B707" t="s">
        <v>2863</v>
      </c>
      <c r="C707" t="s">
        <v>2691</v>
      </c>
      <c r="D707">
        <v>139066.84563611963</v>
      </c>
    </row>
    <row r="708" spans="1:4" x14ac:dyDescent="0.3">
      <c r="A708" t="s">
        <v>2411</v>
      </c>
      <c r="B708" t="s">
        <v>2863</v>
      </c>
      <c r="C708" t="s">
        <v>2692</v>
      </c>
      <c r="D708">
        <v>97702.352703632176</v>
      </c>
    </row>
    <row r="709" spans="1:4" x14ac:dyDescent="0.3">
      <c r="A709" t="s">
        <v>2411</v>
      </c>
      <c r="B709" t="s">
        <v>2863</v>
      </c>
      <c r="C709" t="s">
        <v>2693</v>
      </c>
      <c r="D709">
        <v>26058.992647305971</v>
      </c>
    </row>
    <row r="710" spans="1:4" x14ac:dyDescent="0.3">
      <c r="A710" t="s">
        <v>2411</v>
      </c>
      <c r="B710" t="s">
        <v>2863</v>
      </c>
      <c r="C710" t="s">
        <v>2694</v>
      </c>
      <c r="D710">
        <v>13115.927126564844</v>
      </c>
    </row>
    <row r="711" spans="1:4" x14ac:dyDescent="0.3">
      <c r="A711" t="s">
        <v>2411</v>
      </c>
      <c r="B711" t="s">
        <v>2863</v>
      </c>
      <c r="C711" t="s">
        <v>2695</v>
      </c>
      <c r="D711">
        <v>970.21867703909413</v>
      </c>
    </row>
    <row r="712" spans="1:4" x14ac:dyDescent="0.3">
      <c r="A712" t="s">
        <v>2411</v>
      </c>
      <c r="B712" t="s">
        <v>2863</v>
      </c>
      <c r="C712" t="s">
        <v>2696</v>
      </c>
      <c r="D712">
        <v>230.38640695066107</v>
      </c>
    </row>
    <row r="713" spans="1:4" x14ac:dyDescent="0.3">
      <c r="A713" t="s">
        <v>2411</v>
      </c>
      <c r="B713" t="s">
        <v>2863</v>
      </c>
      <c r="C713" t="s">
        <v>2697</v>
      </c>
      <c r="D713">
        <v>79.372299244690865</v>
      </c>
    </row>
    <row r="714" spans="1:4" x14ac:dyDescent="0.3">
      <c r="A714" t="s">
        <v>2411</v>
      </c>
      <c r="B714" t="s">
        <v>2863</v>
      </c>
      <c r="C714" t="s">
        <v>2698</v>
      </c>
      <c r="D714">
        <v>38.489219706499554</v>
      </c>
    </row>
    <row r="715" spans="1:4" x14ac:dyDescent="0.3">
      <c r="A715" t="s">
        <v>2411</v>
      </c>
      <c r="B715" t="s">
        <v>2863</v>
      </c>
      <c r="C715" t="s">
        <v>2948</v>
      </c>
      <c r="D715">
        <v>90.209027949092686</v>
      </c>
    </row>
    <row r="716" spans="1:4" x14ac:dyDescent="0.3">
      <c r="A716" t="s">
        <v>2411</v>
      </c>
      <c r="B716" t="s">
        <v>2868</v>
      </c>
      <c r="C716" t="s">
        <v>2690</v>
      </c>
      <c r="D716">
        <v>12176.24491860476</v>
      </c>
    </row>
    <row r="717" spans="1:4" x14ac:dyDescent="0.3">
      <c r="A717" t="s">
        <v>2411</v>
      </c>
      <c r="B717" t="s">
        <v>2868</v>
      </c>
      <c r="C717" t="s">
        <v>2691</v>
      </c>
      <c r="D717">
        <v>9213.9267109190223</v>
      </c>
    </row>
    <row r="718" spans="1:4" x14ac:dyDescent="0.3">
      <c r="A718" t="s">
        <v>2411</v>
      </c>
      <c r="B718" t="s">
        <v>2868</v>
      </c>
      <c r="C718" t="s">
        <v>2692</v>
      </c>
      <c r="D718">
        <v>4826.7433082690786</v>
      </c>
    </row>
    <row r="719" spans="1:4" x14ac:dyDescent="0.3">
      <c r="A719" t="s">
        <v>2411</v>
      </c>
      <c r="B719" t="s">
        <v>2868</v>
      </c>
      <c r="C719" t="s">
        <v>2693</v>
      </c>
      <c r="D719">
        <v>479.44338516974017</v>
      </c>
    </row>
    <row r="720" spans="1:4" x14ac:dyDescent="0.3">
      <c r="A720" t="s">
        <v>2411</v>
      </c>
      <c r="B720" t="s">
        <v>2868</v>
      </c>
      <c r="C720" t="s">
        <v>2694</v>
      </c>
      <c r="D720">
        <v>112.4167365815611</v>
      </c>
    </row>
    <row r="721" spans="1:4" x14ac:dyDescent="0.3">
      <c r="A721" t="s">
        <v>2411</v>
      </c>
      <c r="B721" t="s">
        <v>2868</v>
      </c>
      <c r="C721" t="s">
        <v>2695</v>
      </c>
      <c r="D721">
        <v>15.627808509802733</v>
      </c>
    </row>
    <row r="722" spans="1:4" x14ac:dyDescent="0.3">
      <c r="A722" t="s">
        <v>2411</v>
      </c>
      <c r="B722" t="s">
        <v>2868</v>
      </c>
      <c r="C722" t="s">
        <v>2696</v>
      </c>
      <c r="D722">
        <v>10.53642295919747</v>
      </c>
    </row>
    <row r="723" spans="1:4" x14ac:dyDescent="0.3">
      <c r="A723" t="s">
        <v>2411</v>
      </c>
      <c r="B723" t="s">
        <v>2868</v>
      </c>
      <c r="C723" t="s">
        <v>2697</v>
      </c>
      <c r="D723">
        <v>6.1365622297966853</v>
      </c>
    </row>
    <row r="724" spans="1:4" x14ac:dyDescent="0.3">
      <c r="A724" t="s">
        <v>2411</v>
      </c>
      <c r="B724" t="s">
        <v>2868</v>
      </c>
      <c r="C724" t="s">
        <v>2698</v>
      </c>
      <c r="D724">
        <v>4.4899405950506468</v>
      </c>
    </row>
    <row r="725" spans="1:4" x14ac:dyDescent="0.3">
      <c r="A725" t="s">
        <v>2411</v>
      </c>
      <c r="B725" t="s">
        <v>2868</v>
      </c>
      <c r="C725" t="s">
        <v>2948</v>
      </c>
      <c r="D725">
        <v>25.008939781949742</v>
      </c>
    </row>
    <row r="726" spans="1:4" x14ac:dyDescent="0.3">
      <c r="A726" t="s">
        <v>2411</v>
      </c>
      <c r="B726" t="s">
        <v>2871</v>
      </c>
      <c r="C726" t="s">
        <v>2690</v>
      </c>
      <c r="D726">
        <v>2741.2419720926077</v>
      </c>
    </row>
    <row r="727" spans="1:4" x14ac:dyDescent="0.3">
      <c r="A727" t="s">
        <v>2411</v>
      </c>
      <c r="B727" t="s">
        <v>2871</v>
      </c>
      <c r="C727" t="s">
        <v>2691</v>
      </c>
      <c r="D727">
        <v>1721.4701622068515</v>
      </c>
    </row>
    <row r="728" spans="1:4" x14ac:dyDescent="0.3">
      <c r="A728" t="s">
        <v>2411</v>
      </c>
      <c r="B728" t="s">
        <v>2871</v>
      </c>
      <c r="C728" t="s">
        <v>2692</v>
      </c>
      <c r="D728">
        <v>346.52317195894534</v>
      </c>
    </row>
    <row r="729" spans="1:4" x14ac:dyDescent="0.3">
      <c r="A729" t="s">
        <v>2411</v>
      </c>
      <c r="B729" t="s">
        <v>2871</v>
      </c>
      <c r="C729" t="s">
        <v>2693</v>
      </c>
      <c r="D729">
        <v>18.0988219625246</v>
      </c>
    </row>
    <row r="730" spans="1:4" x14ac:dyDescent="0.3">
      <c r="A730" t="s">
        <v>2411</v>
      </c>
      <c r="B730" t="s">
        <v>2871</v>
      </c>
      <c r="C730" t="s">
        <v>2694</v>
      </c>
      <c r="D730">
        <v>11.910497828373003</v>
      </c>
    </row>
    <row r="731" spans="1:4" x14ac:dyDescent="0.3">
      <c r="A731" t="s">
        <v>2411</v>
      </c>
      <c r="B731" t="s">
        <v>2871</v>
      </c>
      <c r="C731" t="s">
        <v>2695</v>
      </c>
      <c r="D731">
        <v>3.5621647223510973</v>
      </c>
    </row>
    <row r="732" spans="1:4" x14ac:dyDescent="0.3">
      <c r="A732" t="s">
        <v>2411</v>
      </c>
      <c r="B732" t="s">
        <v>2871</v>
      </c>
      <c r="C732" t="s">
        <v>2696</v>
      </c>
      <c r="D732">
        <v>2.8777690012560604</v>
      </c>
    </row>
    <row r="733" spans="1:4" x14ac:dyDescent="0.3">
      <c r="A733" t="s">
        <v>2411</v>
      </c>
      <c r="B733" t="s">
        <v>2871</v>
      </c>
      <c r="C733" t="s">
        <v>2697</v>
      </c>
      <c r="D733">
        <v>2.7785911418282265</v>
      </c>
    </row>
    <row r="734" spans="1:4" x14ac:dyDescent="0.3">
      <c r="A734" t="s">
        <v>2411</v>
      </c>
      <c r="B734" t="s">
        <v>2871</v>
      </c>
      <c r="C734" t="s">
        <v>2698</v>
      </c>
      <c r="D734">
        <v>2.7785911418282265</v>
      </c>
    </row>
    <row r="735" spans="1:4" x14ac:dyDescent="0.3">
      <c r="A735" t="s">
        <v>2411</v>
      </c>
      <c r="B735" t="s">
        <v>2871</v>
      </c>
      <c r="C735" t="s">
        <v>2948</v>
      </c>
      <c r="D735">
        <v>7.1239216834354631</v>
      </c>
    </row>
    <row r="736" spans="1:4" x14ac:dyDescent="0.3">
      <c r="A736" t="s">
        <v>2411</v>
      </c>
      <c r="B736" t="s">
        <v>2867</v>
      </c>
      <c r="C736" t="s">
        <v>2690</v>
      </c>
      <c r="D736">
        <v>12447.08734899987</v>
      </c>
    </row>
    <row r="737" spans="1:4" x14ac:dyDescent="0.3">
      <c r="A737" t="s">
        <v>2411</v>
      </c>
      <c r="B737" t="s">
        <v>2867</v>
      </c>
      <c r="C737" t="s">
        <v>2691</v>
      </c>
      <c r="D737">
        <v>3794.6533864055964</v>
      </c>
    </row>
    <row r="738" spans="1:4" x14ac:dyDescent="0.3">
      <c r="A738" t="s">
        <v>2411</v>
      </c>
      <c r="B738" t="s">
        <v>2867</v>
      </c>
      <c r="C738" t="s">
        <v>2692</v>
      </c>
      <c r="D738">
        <v>1693.5094330399654</v>
      </c>
    </row>
    <row r="739" spans="1:4" x14ac:dyDescent="0.3">
      <c r="A739" t="s">
        <v>2411</v>
      </c>
      <c r="B739" t="s">
        <v>2867</v>
      </c>
      <c r="C739" t="s">
        <v>2693</v>
      </c>
      <c r="D739">
        <v>414.64746380404125</v>
      </c>
    </row>
    <row r="740" spans="1:4" x14ac:dyDescent="0.3">
      <c r="A740" t="s">
        <v>2411</v>
      </c>
      <c r="B740" t="s">
        <v>2867</v>
      </c>
      <c r="C740" t="s">
        <v>2694</v>
      </c>
      <c r="D740">
        <v>285.96345632770488</v>
      </c>
    </row>
    <row r="741" spans="1:4" x14ac:dyDescent="0.3">
      <c r="A741" t="s">
        <v>2411</v>
      </c>
      <c r="B741" t="s">
        <v>2867</v>
      </c>
      <c r="C741" t="s">
        <v>2695</v>
      </c>
      <c r="D741">
        <v>110.6519421401352</v>
      </c>
    </row>
    <row r="742" spans="1:4" x14ac:dyDescent="0.3">
      <c r="A742" t="s">
        <v>2411</v>
      </c>
      <c r="B742" t="s">
        <v>2867</v>
      </c>
      <c r="C742" t="s">
        <v>2696</v>
      </c>
      <c r="D742">
        <v>87.939748923993989</v>
      </c>
    </row>
    <row r="743" spans="1:4" x14ac:dyDescent="0.3">
      <c r="A743" t="s">
        <v>2411</v>
      </c>
      <c r="B743" t="s">
        <v>2867</v>
      </c>
      <c r="C743" t="s">
        <v>2697</v>
      </c>
      <c r="D743">
        <v>81.335109099370456</v>
      </c>
    </row>
    <row r="744" spans="1:4" x14ac:dyDescent="0.3">
      <c r="A744" t="s">
        <v>2411</v>
      </c>
      <c r="B744" t="s">
        <v>2867</v>
      </c>
      <c r="C744" t="s">
        <v>2698</v>
      </c>
      <c r="D744">
        <v>74.839878611418328</v>
      </c>
    </row>
    <row r="745" spans="1:4" x14ac:dyDescent="0.3">
      <c r="A745" t="s">
        <v>2411</v>
      </c>
      <c r="B745" t="s">
        <v>2867</v>
      </c>
      <c r="C745" t="s">
        <v>2948</v>
      </c>
      <c r="D745">
        <v>430.03695269793604</v>
      </c>
    </row>
    <row r="746" spans="1:4" x14ac:dyDescent="0.3">
      <c r="A746" t="s">
        <v>2412</v>
      </c>
      <c r="B746" t="s">
        <v>2870</v>
      </c>
      <c r="C746" t="s">
        <v>2690</v>
      </c>
      <c r="D746">
        <v>1654.7857960447777</v>
      </c>
    </row>
    <row r="747" spans="1:4" x14ac:dyDescent="0.3">
      <c r="A747" t="s">
        <v>2412</v>
      </c>
      <c r="B747" t="s">
        <v>2870</v>
      </c>
      <c r="C747" t="s">
        <v>2691</v>
      </c>
      <c r="D747">
        <v>4417.6509030446714</v>
      </c>
    </row>
    <row r="748" spans="1:4" x14ac:dyDescent="0.3">
      <c r="A748" t="s">
        <v>2412</v>
      </c>
      <c r="B748" t="s">
        <v>2870</v>
      </c>
      <c r="C748" t="s">
        <v>2692</v>
      </c>
      <c r="D748">
        <v>9100.1582540934578</v>
      </c>
    </row>
    <row r="749" spans="1:4" x14ac:dyDescent="0.3">
      <c r="A749" t="s">
        <v>2412</v>
      </c>
      <c r="B749" t="s">
        <v>2870</v>
      </c>
      <c r="C749" t="s">
        <v>2693</v>
      </c>
      <c r="D749">
        <v>2157.0716985566414</v>
      </c>
    </row>
    <row r="750" spans="1:4" x14ac:dyDescent="0.3">
      <c r="A750" t="s">
        <v>2412</v>
      </c>
      <c r="B750" t="s">
        <v>2870</v>
      </c>
      <c r="C750" t="s">
        <v>2694</v>
      </c>
      <c r="D750">
        <v>223.24850064182436</v>
      </c>
    </row>
    <row r="751" spans="1:4" x14ac:dyDescent="0.3">
      <c r="A751" t="s">
        <v>2412</v>
      </c>
      <c r="B751" t="s">
        <v>2870</v>
      </c>
      <c r="C751" t="s">
        <v>2695</v>
      </c>
      <c r="D751">
        <v>44.608894383994382</v>
      </c>
    </row>
    <row r="752" spans="1:4" x14ac:dyDescent="0.3">
      <c r="A752" t="s">
        <v>2412</v>
      </c>
      <c r="B752" t="s">
        <v>2870</v>
      </c>
      <c r="C752" t="s">
        <v>2696</v>
      </c>
      <c r="D752">
        <v>29.494681393794323</v>
      </c>
    </row>
    <row r="753" spans="1:4" x14ac:dyDescent="0.3">
      <c r="A753" t="s">
        <v>2412</v>
      </c>
      <c r="B753" t="s">
        <v>2870</v>
      </c>
      <c r="C753" t="s">
        <v>2697</v>
      </c>
      <c r="D753">
        <v>21.421922905155789</v>
      </c>
    </row>
    <row r="754" spans="1:4" x14ac:dyDescent="0.3">
      <c r="A754" t="s">
        <v>2412</v>
      </c>
      <c r="B754" t="s">
        <v>2870</v>
      </c>
      <c r="C754" t="s">
        <v>2698</v>
      </c>
      <c r="D754">
        <v>16.049962532385504</v>
      </c>
    </row>
    <row r="755" spans="1:4" x14ac:dyDescent="0.3">
      <c r="A755" t="s">
        <v>2412</v>
      </c>
      <c r="B755" t="s">
        <v>2870</v>
      </c>
      <c r="C755" t="s">
        <v>2948</v>
      </c>
      <c r="D755">
        <v>48.289105753357042</v>
      </c>
    </row>
    <row r="756" spans="1:4" x14ac:dyDescent="0.3">
      <c r="A756" t="s">
        <v>2412</v>
      </c>
      <c r="B756" t="s">
        <v>2864</v>
      </c>
      <c r="C756" t="s">
        <v>2690</v>
      </c>
      <c r="D756">
        <v>1088.0728341432703</v>
      </c>
    </row>
    <row r="757" spans="1:4" x14ac:dyDescent="0.3">
      <c r="A757" t="s">
        <v>2412</v>
      </c>
      <c r="B757" t="s">
        <v>2864</v>
      </c>
      <c r="C757" t="s">
        <v>2691</v>
      </c>
      <c r="D757">
        <v>1126.7511930504349</v>
      </c>
    </row>
    <row r="758" spans="1:4" x14ac:dyDescent="0.3">
      <c r="A758" t="s">
        <v>2412</v>
      </c>
      <c r="B758" t="s">
        <v>2864</v>
      </c>
      <c r="C758" t="s">
        <v>2692</v>
      </c>
      <c r="D758">
        <v>1003.463908690958</v>
      </c>
    </row>
    <row r="759" spans="1:4" x14ac:dyDescent="0.3">
      <c r="A759" t="s">
        <v>2412</v>
      </c>
      <c r="B759" t="s">
        <v>2864</v>
      </c>
      <c r="C759" t="s">
        <v>2693</v>
      </c>
      <c r="D759">
        <v>328.31498378755231</v>
      </c>
    </row>
    <row r="760" spans="1:4" x14ac:dyDescent="0.3">
      <c r="A760" t="s">
        <v>2412</v>
      </c>
      <c r="B760" t="s">
        <v>2864</v>
      </c>
      <c r="C760" t="s">
        <v>2694</v>
      </c>
      <c r="D760">
        <v>167.62398168263132</v>
      </c>
    </row>
    <row r="761" spans="1:4" x14ac:dyDescent="0.3">
      <c r="A761" t="s">
        <v>2412</v>
      </c>
      <c r="B761" t="s">
        <v>2864</v>
      </c>
      <c r="C761" t="s">
        <v>2695</v>
      </c>
      <c r="D761">
        <v>45.501965511688859</v>
      </c>
    </row>
    <row r="762" spans="1:4" x14ac:dyDescent="0.3">
      <c r="A762" t="s">
        <v>2412</v>
      </c>
      <c r="B762" t="s">
        <v>2864</v>
      </c>
      <c r="C762" t="s">
        <v>2696</v>
      </c>
      <c r="D762">
        <v>27.128130987152911</v>
      </c>
    </row>
    <row r="763" spans="1:4" x14ac:dyDescent="0.3">
      <c r="A763" t="s">
        <v>2412</v>
      </c>
      <c r="B763" t="s">
        <v>2864</v>
      </c>
      <c r="C763" t="s">
        <v>2697</v>
      </c>
      <c r="D763">
        <v>18.154464349849121</v>
      </c>
    </row>
    <row r="764" spans="1:4" x14ac:dyDescent="0.3">
      <c r="A764" t="s">
        <v>2412</v>
      </c>
      <c r="B764" t="s">
        <v>2864</v>
      </c>
      <c r="C764" t="s">
        <v>2698</v>
      </c>
      <c r="D764">
        <v>12.849529951102992</v>
      </c>
    </row>
    <row r="765" spans="1:4" x14ac:dyDescent="0.3">
      <c r="A765" t="s">
        <v>2412</v>
      </c>
      <c r="B765" t="s">
        <v>2864</v>
      </c>
      <c r="C765" t="s">
        <v>2948</v>
      </c>
      <c r="D765">
        <v>25.389470595359487</v>
      </c>
    </row>
    <row r="766" spans="1:4" x14ac:dyDescent="0.3">
      <c r="A766" t="s">
        <v>2412</v>
      </c>
      <c r="B766" t="s">
        <v>2865</v>
      </c>
      <c r="C766" t="s">
        <v>2690</v>
      </c>
      <c r="D766">
        <v>3.6536725782227384</v>
      </c>
    </row>
    <row r="767" spans="1:4" x14ac:dyDescent="0.3">
      <c r="A767" t="s">
        <v>2412</v>
      </c>
      <c r="B767" t="s">
        <v>2865</v>
      </c>
      <c r="C767" t="s">
        <v>2691</v>
      </c>
      <c r="D767">
        <v>1.2223156286717587</v>
      </c>
    </row>
    <row r="768" spans="1:4" x14ac:dyDescent="0.3">
      <c r="A768" t="s">
        <v>2412</v>
      </c>
      <c r="B768" t="s">
        <v>2865</v>
      </c>
      <c r="C768" t="s">
        <v>2692</v>
      </c>
      <c r="D768">
        <v>0.30873285310550252</v>
      </c>
    </row>
    <row r="769" spans="1:4" x14ac:dyDescent="0.3">
      <c r="A769" t="s">
        <v>2412</v>
      </c>
      <c r="B769" t="s">
        <v>2865</v>
      </c>
      <c r="C769" t="s">
        <v>2693</v>
      </c>
      <c r="D769">
        <v>0</v>
      </c>
    </row>
    <row r="770" spans="1:4" x14ac:dyDescent="0.3">
      <c r="A770" t="s">
        <v>2412</v>
      </c>
      <c r="B770" t="s">
        <v>2865</v>
      </c>
      <c r="C770" t="s">
        <v>2694</v>
      </c>
      <c r="D770">
        <v>0</v>
      </c>
    </row>
    <row r="771" spans="1:4" x14ac:dyDescent="0.3">
      <c r="A771" t="s">
        <v>2412</v>
      </c>
      <c r="B771" t="s">
        <v>2865</v>
      </c>
      <c r="C771" t="s">
        <v>2695</v>
      </c>
      <c r="D771">
        <v>0</v>
      </c>
    </row>
    <row r="772" spans="1:4" x14ac:dyDescent="0.3">
      <c r="A772" t="s">
        <v>2412</v>
      </c>
      <c r="B772" t="s">
        <v>2865</v>
      </c>
      <c r="C772" t="s">
        <v>2696</v>
      </c>
      <c r="D772">
        <v>0</v>
      </c>
    </row>
    <row r="773" spans="1:4" x14ac:dyDescent="0.3">
      <c r="A773" t="s">
        <v>2412</v>
      </c>
      <c r="B773" t="s">
        <v>2865</v>
      </c>
      <c r="C773" t="s">
        <v>2697</v>
      </c>
      <c r="D773">
        <v>0</v>
      </c>
    </row>
    <row r="774" spans="1:4" x14ac:dyDescent="0.3">
      <c r="A774" t="s">
        <v>2412</v>
      </c>
      <c r="B774" t="s">
        <v>2865</v>
      </c>
      <c r="C774" t="s">
        <v>2698</v>
      </c>
      <c r="D774">
        <v>0</v>
      </c>
    </row>
    <row r="775" spans="1:4" x14ac:dyDescent="0.3">
      <c r="A775" t="s">
        <v>2412</v>
      </c>
      <c r="B775" t="s">
        <v>2865</v>
      </c>
      <c r="C775" t="s">
        <v>2948</v>
      </c>
      <c r="D775">
        <v>0</v>
      </c>
    </row>
    <row r="776" spans="1:4" x14ac:dyDescent="0.3">
      <c r="A776" t="s">
        <v>2412</v>
      </c>
      <c r="B776" t="s">
        <v>2869</v>
      </c>
      <c r="C776" t="s">
        <v>2690</v>
      </c>
      <c r="D776">
        <v>1678.1676081667422</v>
      </c>
    </row>
    <row r="777" spans="1:4" x14ac:dyDescent="0.3">
      <c r="A777" t="s">
        <v>2412</v>
      </c>
      <c r="B777" t="s">
        <v>2869</v>
      </c>
      <c r="C777" t="s">
        <v>2691</v>
      </c>
      <c r="D777">
        <v>2324.224871809276</v>
      </c>
    </row>
    <row r="778" spans="1:4" x14ac:dyDescent="0.3">
      <c r="A778" t="s">
        <v>2412</v>
      </c>
      <c r="B778" t="s">
        <v>2869</v>
      </c>
      <c r="C778" t="s">
        <v>2692</v>
      </c>
      <c r="D778">
        <v>3606.7367530017536</v>
      </c>
    </row>
    <row r="779" spans="1:4" x14ac:dyDescent="0.3">
      <c r="A779" t="s">
        <v>2412</v>
      </c>
      <c r="B779" t="s">
        <v>2869</v>
      </c>
      <c r="C779" t="s">
        <v>2693</v>
      </c>
      <c r="D779">
        <v>69.275744918763067</v>
      </c>
    </row>
    <row r="780" spans="1:4" x14ac:dyDescent="0.3">
      <c r="A780" t="s">
        <v>2412</v>
      </c>
      <c r="B780" t="s">
        <v>2869</v>
      </c>
      <c r="C780" t="s">
        <v>2694</v>
      </c>
      <c r="D780">
        <v>34.157839400078835</v>
      </c>
    </row>
    <row r="781" spans="1:4" x14ac:dyDescent="0.3">
      <c r="A781" t="s">
        <v>2412</v>
      </c>
      <c r="B781" t="s">
        <v>2869</v>
      </c>
      <c r="C781" t="s">
        <v>2695</v>
      </c>
      <c r="D781">
        <v>13.678714704181736</v>
      </c>
    </row>
    <row r="782" spans="1:4" x14ac:dyDescent="0.3">
      <c r="A782" t="s">
        <v>2412</v>
      </c>
      <c r="B782" t="s">
        <v>2869</v>
      </c>
      <c r="C782" t="s">
        <v>2696</v>
      </c>
      <c r="D782">
        <v>5.1153901957853991</v>
      </c>
    </row>
    <row r="783" spans="1:4" x14ac:dyDescent="0.3">
      <c r="A783" t="s">
        <v>2412</v>
      </c>
      <c r="B783" t="s">
        <v>2869</v>
      </c>
      <c r="C783" t="s">
        <v>2697</v>
      </c>
      <c r="D783">
        <v>1.2548813356572877</v>
      </c>
    </row>
    <row r="784" spans="1:4" x14ac:dyDescent="0.3">
      <c r="A784" t="s">
        <v>2412</v>
      </c>
      <c r="B784" t="s">
        <v>2869</v>
      </c>
      <c r="C784" t="s">
        <v>2698</v>
      </c>
      <c r="D784">
        <v>1.1576796441876795</v>
      </c>
    </row>
    <row r="785" spans="1:4" x14ac:dyDescent="0.3">
      <c r="A785" t="s">
        <v>2412</v>
      </c>
      <c r="B785" t="s">
        <v>2869</v>
      </c>
      <c r="C785" t="s">
        <v>2948</v>
      </c>
      <c r="D785">
        <v>1.8098877335715411</v>
      </c>
    </row>
    <row r="786" spans="1:4" x14ac:dyDescent="0.3">
      <c r="A786" t="s">
        <v>2412</v>
      </c>
      <c r="B786" t="s">
        <v>2866</v>
      </c>
      <c r="C786" t="s">
        <v>2690</v>
      </c>
      <c r="D786">
        <v>969.8443383964227</v>
      </c>
    </row>
    <row r="787" spans="1:4" x14ac:dyDescent="0.3">
      <c r="A787" t="s">
        <v>2412</v>
      </c>
      <c r="B787" t="s">
        <v>2866</v>
      </c>
      <c r="C787" t="s">
        <v>2691</v>
      </c>
      <c r="D787">
        <v>3582.0941245994049</v>
      </c>
    </row>
    <row r="788" spans="1:4" x14ac:dyDescent="0.3">
      <c r="A788" t="s">
        <v>2412</v>
      </c>
      <c r="B788" t="s">
        <v>2866</v>
      </c>
      <c r="C788" t="s">
        <v>2692</v>
      </c>
      <c r="D788">
        <v>11070.274116973162</v>
      </c>
    </row>
    <row r="789" spans="1:4" x14ac:dyDescent="0.3">
      <c r="A789" t="s">
        <v>2412</v>
      </c>
      <c r="B789" t="s">
        <v>2866</v>
      </c>
      <c r="C789" t="s">
        <v>2693</v>
      </c>
      <c r="D789">
        <v>790.97303352658673</v>
      </c>
    </row>
    <row r="790" spans="1:4" x14ac:dyDescent="0.3">
      <c r="A790" t="s">
        <v>2412</v>
      </c>
      <c r="B790" t="s">
        <v>2866</v>
      </c>
      <c r="C790" t="s">
        <v>2694</v>
      </c>
      <c r="D790">
        <v>155.94809852228346</v>
      </c>
    </row>
    <row r="791" spans="1:4" x14ac:dyDescent="0.3">
      <c r="A791" t="s">
        <v>2412</v>
      </c>
      <c r="B791" t="s">
        <v>2866</v>
      </c>
      <c r="C791" t="s">
        <v>2695</v>
      </c>
      <c r="D791">
        <v>30.639940212316265</v>
      </c>
    </row>
    <row r="792" spans="1:4" x14ac:dyDescent="0.3">
      <c r="A792" t="s">
        <v>2412</v>
      </c>
      <c r="B792" t="s">
        <v>2866</v>
      </c>
      <c r="C792" t="s">
        <v>2696</v>
      </c>
      <c r="D792">
        <v>42.834127856848774</v>
      </c>
    </row>
    <row r="793" spans="1:4" x14ac:dyDescent="0.3">
      <c r="A793" t="s">
        <v>2412</v>
      </c>
      <c r="B793" t="s">
        <v>2866</v>
      </c>
      <c r="C793" t="s">
        <v>2697</v>
      </c>
      <c r="D793">
        <v>43.180760205980334</v>
      </c>
    </row>
    <row r="794" spans="1:4" x14ac:dyDescent="0.3">
      <c r="A794" t="s">
        <v>2412</v>
      </c>
      <c r="B794" t="s">
        <v>2866</v>
      </c>
      <c r="C794" t="s">
        <v>2698</v>
      </c>
      <c r="D794">
        <v>37.919532643259444</v>
      </c>
    </row>
    <row r="795" spans="1:4" x14ac:dyDescent="0.3">
      <c r="A795" t="s">
        <v>2412</v>
      </c>
      <c r="B795" t="s">
        <v>2866</v>
      </c>
      <c r="C795" t="s">
        <v>2948</v>
      </c>
      <c r="D795">
        <v>126.72607131371589</v>
      </c>
    </row>
    <row r="796" spans="1:4" x14ac:dyDescent="0.3">
      <c r="A796" t="s">
        <v>2412</v>
      </c>
      <c r="B796" t="s">
        <v>2872</v>
      </c>
      <c r="C796" t="s">
        <v>2690</v>
      </c>
      <c r="D796">
        <v>250.13991915663877</v>
      </c>
    </row>
    <row r="797" spans="1:4" x14ac:dyDescent="0.3">
      <c r="A797" t="s">
        <v>2412</v>
      </c>
      <c r="B797" t="s">
        <v>2872</v>
      </c>
      <c r="C797" t="s">
        <v>2691</v>
      </c>
      <c r="D797">
        <v>222.49312977208476</v>
      </c>
    </row>
    <row r="798" spans="1:4" x14ac:dyDescent="0.3">
      <c r="A798" t="s">
        <v>2412</v>
      </c>
      <c r="B798" t="s">
        <v>2872</v>
      </c>
      <c r="C798" t="s">
        <v>2692</v>
      </c>
      <c r="D798">
        <v>479.58705478658811</v>
      </c>
    </row>
    <row r="799" spans="1:4" x14ac:dyDescent="0.3">
      <c r="A799" t="s">
        <v>2412</v>
      </c>
      <c r="B799" t="s">
        <v>2872</v>
      </c>
      <c r="C799" t="s">
        <v>2693</v>
      </c>
      <c r="D799">
        <v>31.373777020153724</v>
      </c>
    </row>
    <row r="800" spans="1:4" x14ac:dyDescent="0.3">
      <c r="A800" t="s">
        <v>2412</v>
      </c>
      <c r="B800" t="s">
        <v>2872</v>
      </c>
      <c r="C800" t="s">
        <v>2694</v>
      </c>
      <c r="D800">
        <v>1.4655575476475524</v>
      </c>
    </row>
    <row r="801" spans="1:4" x14ac:dyDescent="0.3">
      <c r="A801" t="s">
        <v>2412</v>
      </c>
      <c r="B801" t="s">
        <v>2872</v>
      </c>
      <c r="C801" t="s">
        <v>2695</v>
      </c>
      <c r="D801">
        <v>0.41732960239729688</v>
      </c>
    </row>
    <row r="802" spans="1:4" x14ac:dyDescent="0.3">
      <c r="A802" t="s">
        <v>2412</v>
      </c>
      <c r="B802" t="s">
        <v>2872</v>
      </c>
      <c r="C802" t="s">
        <v>2696</v>
      </c>
      <c r="D802">
        <v>0.35688452742541271</v>
      </c>
    </row>
    <row r="803" spans="1:4" x14ac:dyDescent="0.3">
      <c r="A803" t="s">
        <v>2412</v>
      </c>
      <c r="B803" t="s">
        <v>2872</v>
      </c>
      <c r="C803" t="s">
        <v>2697</v>
      </c>
      <c r="D803">
        <v>0.24525817620157786</v>
      </c>
    </row>
    <row r="804" spans="1:4" x14ac:dyDescent="0.3">
      <c r="A804" t="s">
        <v>2412</v>
      </c>
      <c r="B804" t="s">
        <v>2872</v>
      </c>
      <c r="C804" t="s">
        <v>2698</v>
      </c>
      <c r="D804">
        <v>0.17924261416510517</v>
      </c>
    </row>
    <row r="805" spans="1:4" x14ac:dyDescent="0.3">
      <c r="A805" t="s">
        <v>2412</v>
      </c>
      <c r="B805" t="s">
        <v>2872</v>
      </c>
      <c r="C805" t="s">
        <v>2948</v>
      </c>
      <c r="D805">
        <v>0.67772856669789616</v>
      </c>
    </row>
    <row r="806" spans="1:4" x14ac:dyDescent="0.3">
      <c r="A806" t="s">
        <v>2412</v>
      </c>
      <c r="B806" t="s">
        <v>2863</v>
      </c>
      <c r="C806" t="s">
        <v>2690</v>
      </c>
      <c r="D806">
        <v>60.687897545462164</v>
      </c>
    </row>
    <row r="807" spans="1:4" x14ac:dyDescent="0.3">
      <c r="A807" t="s">
        <v>2412</v>
      </c>
      <c r="B807" t="s">
        <v>2863</v>
      </c>
      <c r="C807" t="s">
        <v>2691</v>
      </c>
      <c r="D807">
        <v>152.6635745981344</v>
      </c>
    </row>
    <row r="808" spans="1:4" x14ac:dyDescent="0.3">
      <c r="A808" t="s">
        <v>2412</v>
      </c>
      <c r="B808" t="s">
        <v>2863</v>
      </c>
      <c r="C808" t="s">
        <v>2692</v>
      </c>
      <c r="D808">
        <v>378.35324955195705</v>
      </c>
    </row>
    <row r="809" spans="1:4" x14ac:dyDescent="0.3">
      <c r="A809" t="s">
        <v>2412</v>
      </c>
      <c r="B809" t="s">
        <v>2863</v>
      </c>
      <c r="C809" t="s">
        <v>2693</v>
      </c>
      <c r="D809">
        <v>83.654327837482768</v>
      </c>
    </row>
    <row r="810" spans="1:4" x14ac:dyDescent="0.3">
      <c r="A810" t="s">
        <v>2412</v>
      </c>
      <c r="B810" t="s">
        <v>2863</v>
      </c>
      <c r="C810" t="s">
        <v>2694</v>
      </c>
      <c r="D810">
        <v>12.39530634250994</v>
      </c>
    </row>
    <row r="811" spans="1:4" x14ac:dyDescent="0.3">
      <c r="A811" t="s">
        <v>2412</v>
      </c>
      <c r="B811" t="s">
        <v>2863</v>
      </c>
      <c r="C811" t="s">
        <v>2695</v>
      </c>
      <c r="D811">
        <v>2.3256645994273932</v>
      </c>
    </row>
    <row r="812" spans="1:4" x14ac:dyDescent="0.3">
      <c r="A812" t="s">
        <v>2412</v>
      </c>
      <c r="B812" t="s">
        <v>2863</v>
      </c>
      <c r="C812" t="s">
        <v>2696</v>
      </c>
      <c r="D812">
        <v>0.85465899495039022</v>
      </c>
    </row>
    <row r="813" spans="1:4" x14ac:dyDescent="0.3">
      <c r="A813" t="s">
        <v>2412</v>
      </c>
      <c r="B813" t="s">
        <v>2863</v>
      </c>
      <c r="C813" t="s">
        <v>2697</v>
      </c>
      <c r="D813">
        <v>0.49242734510470754</v>
      </c>
    </row>
    <row r="814" spans="1:4" x14ac:dyDescent="0.3">
      <c r="A814" t="s">
        <v>2412</v>
      </c>
      <c r="B814" t="s">
        <v>2863</v>
      </c>
      <c r="C814" t="s">
        <v>2698</v>
      </c>
      <c r="D814">
        <v>0.36619910669677302</v>
      </c>
    </row>
    <row r="815" spans="1:4" x14ac:dyDescent="0.3">
      <c r="A815" t="s">
        <v>2412</v>
      </c>
      <c r="B815" t="s">
        <v>2863</v>
      </c>
      <c r="C815" t="s">
        <v>2948</v>
      </c>
      <c r="D815">
        <v>0.88531614827430793</v>
      </c>
    </row>
    <row r="816" spans="1:4" x14ac:dyDescent="0.3">
      <c r="A816" t="s">
        <v>2412</v>
      </c>
      <c r="B816" t="s">
        <v>2868</v>
      </c>
      <c r="C816" t="s">
        <v>2690</v>
      </c>
      <c r="D816">
        <v>478.84696298929555</v>
      </c>
    </row>
    <row r="817" spans="1:4" x14ac:dyDescent="0.3">
      <c r="A817" t="s">
        <v>2412</v>
      </c>
      <c r="B817" t="s">
        <v>2868</v>
      </c>
      <c r="C817" t="s">
        <v>2691</v>
      </c>
      <c r="D817">
        <v>1144.493477722375</v>
      </c>
    </row>
    <row r="818" spans="1:4" x14ac:dyDescent="0.3">
      <c r="A818" t="s">
        <v>2412</v>
      </c>
      <c r="B818" t="s">
        <v>2868</v>
      </c>
      <c r="C818" t="s">
        <v>2692</v>
      </c>
      <c r="D818">
        <v>4434.3212394756019</v>
      </c>
    </row>
    <row r="819" spans="1:4" x14ac:dyDescent="0.3">
      <c r="A819" t="s">
        <v>2412</v>
      </c>
      <c r="B819" t="s">
        <v>2868</v>
      </c>
      <c r="C819" t="s">
        <v>2693</v>
      </c>
      <c r="D819">
        <v>4250.2852880600658</v>
      </c>
    </row>
    <row r="820" spans="1:4" x14ac:dyDescent="0.3">
      <c r="A820" t="s">
        <v>2412</v>
      </c>
      <c r="B820" t="s">
        <v>2868</v>
      </c>
      <c r="C820" t="s">
        <v>2694</v>
      </c>
      <c r="D820">
        <v>1537.8333023385794</v>
      </c>
    </row>
    <row r="821" spans="1:4" x14ac:dyDescent="0.3">
      <c r="A821" t="s">
        <v>2412</v>
      </c>
      <c r="B821" t="s">
        <v>2868</v>
      </c>
      <c r="C821" t="s">
        <v>2695</v>
      </c>
      <c r="D821">
        <v>135.13555134189789</v>
      </c>
    </row>
    <row r="822" spans="1:4" x14ac:dyDescent="0.3">
      <c r="A822" t="s">
        <v>2412</v>
      </c>
      <c r="B822" t="s">
        <v>2868</v>
      </c>
      <c r="C822" t="s">
        <v>2696</v>
      </c>
      <c r="D822">
        <v>38.317312995430342</v>
      </c>
    </row>
    <row r="823" spans="1:4" x14ac:dyDescent="0.3">
      <c r="A823" t="s">
        <v>2412</v>
      </c>
      <c r="B823" t="s">
        <v>2868</v>
      </c>
      <c r="C823" t="s">
        <v>2697</v>
      </c>
      <c r="D823">
        <v>14.519050256418939</v>
      </c>
    </row>
    <row r="824" spans="1:4" x14ac:dyDescent="0.3">
      <c r="A824" t="s">
        <v>2412</v>
      </c>
      <c r="B824" t="s">
        <v>2868</v>
      </c>
      <c r="C824" t="s">
        <v>2698</v>
      </c>
      <c r="D824">
        <v>8.36391532068237</v>
      </c>
    </row>
    <row r="825" spans="1:4" x14ac:dyDescent="0.3">
      <c r="A825" t="s">
        <v>2412</v>
      </c>
      <c r="B825" t="s">
        <v>2868</v>
      </c>
      <c r="C825" t="s">
        <v>2948</v>
      </c>
      <c r="D825">
        <v>24.493446849644982</v>
      </c>
    </row>
    <row r="826" spans="1:4" x14ac:dyDescent="0.3">
      <c r="A826" t="s">
        <v>2412</v>
      </c>
      <c r="B826" t="s">
        <v>2871</v>
      </c>
      <c r="C826" t="s">
        <v>2690</v>
      </c>
      <c r="D826">
        <v>931.94005928626859</v>
      </c>
    </row>
    <row r="827" spans="1:4" x14ac:dyDescent="0.3">
      <c r="A827" t="s">
        <v>2412</v>
      </c>
      <c r="B827" t="s">
        <v>2871</v>
      </c>
      <c r="C827" t="s">
        <v>2691</v>
      </c>
      <c r="D827">
        <v>709.66227620274094</v>
      </c>
    </row>
    <row r="828" spans="1:4" x14ac:dyDescent="0.3">
      <c r="A828" t="s">
        <v>2412</v>
      </c>
      <c r="B828" t="s">
        <v>2871</v>
      </c>
      <c r="C828" t="s">
        <v>2692</v>
      </c>
      <c r="D828">
        <v>903.30879421006136</v>
      </c>
    </row>
    <row r="829" spans="1:4" x14ac:dyDescent="0.3">
      <c r="A829" t="s">
        <v>2412</v>
      </c>
      <c r="B829" t="s">
        <v>2871</v>
      </c>
      <c r="C829" t="s">
        <v>2693</v>
      </c>
      <c r="D829">
        <v>369.52555602268114</v>
      </c>
    </row>
    <row r="830" spans="1:4" x14ac:dyDescent="0.3">
      <c r="A830" t="s">
        <v>2412</v>
      </c>
      <c r="B830" t="s">
        <v>2871</v>
      </c>
      <c r="C830" t="s">
        <v>2694</v>
      </c>
      <c r="D830">
        <v>87.299553623097779</v>
      </c>
    </row>
    <row r="831" spans="1:4" x14ac:dyDescent="0.3">
      <c r="A831" t="s">
        <v>2412</v>
      </c>
      <c r="B831" t="s">
        <v>2871</v>
      </c>
      <c r="C831" t="s">
        <v>2695</v>
      </c>
      <c r="D831">
        <v>3.5752128040362909</v>
      </c>
    </row>
    <row r="832" spans="1:4" x14ac:dyDescent="0.3">
      <c r="A832" t="s">
        <v>2412</v>
      </c>
      <c r="B832" t="s">
        <v>2871</v>
      </c>
      <c r="C832" t="s">
        <v>2696</v>
      </c>
      <c r="D832">
        <v>2.832889172250066</v>
      </c>
    </row>
    <row r="833" spans="1:4" x14ac:dyDescent="0.3">
      <c r="A833" t="s">
        <v>2412</v>
      </c>
      <c r="B833" t="s">
        <v>2871</v>
      </c>
      <c r="C833" t="s">
        <v>2697</v>
      </c>
      <c r="D833">
        <v>1.9955016285535057</v>
      </c>
    </row>
    <row r="834" spans="1:4" x14ac:dyDescent="0.3">
      <c r="A834" t="s">
        <v>2412</v>
      </c>
      <c r="B834" t="s">
        <v>2871</v>
      </c>
      <c r="C834" t="s">
        <v>2698</v>
      </c>
      <c r="D834">
        <v>1.4656175000105942</v>
      </c>
    </row>
    <row r="835" spans="1:4" x14ac:dyDescent="0.3">
      <c r="A835" t="s">
        <v>2412</v>
      </c>
      <c r="B835" t="s">
        <v>2871</v>
      </c>
      <c r="C835" t="s">
        <v>2948</v>
      </c>
      <c r="D835">
        <v>10.987343650298449</v>
      </c>
    </row>
    <row r="836" spans="1:4" x14ac:dyDescent="0.3">
      <c r="A836" t="s">
        <v>2412</v>
      </c>
      <c r="B836" t="s">
        <v>2867</v>
      </c>
      <c r="C836" t="s">
        <v>2690</v>
      </c>
      <c r="D836">
        <v>37.827411732399142</v>
      </c>
    </row>
    <row r="837" spans="1:4" x14ac:dyDescent="0.3">
      <c r="A837" t="s">
        <v>2412</v>
      </c>
      <c r="B837" t="s">
        <v>2867</v>
      </c>
      <c r="C837" t="s">
        <v>2691</v>
      </c>
      <c r="D837">
        <v>15.89525689400512</v>
      </c>
    </row>
    <row r="838" spans="1:4" x14ac:dyDescent="0.3">
      <c r="A838" t="s">
        <v>2412</v>
      </c>
      <c r="B838" t="s">
        <v>2867</v>
      </c>
      <c r="C838" t="s">
        <v>2692</v>
      </c>
      <c r="D838">
        <v>11.576768631206834</v>
      </c>
    </row>
    <row r="839" spans="1:4" x14ac:dyDescent="0.3">
      <c r="A839" t="s">
        <v>2412</v>
      </c>
      <c r="B839" t="s">
        <v>2867</v>
      </c>
      <c r="C839" t="s">
        <v>2693</v>
      </c>
      <c r="D839">
        <v>3.0812971070306618</v>
      </c>
    </row>
    <row r="840" spans="1:4" x14ac:dyDescent="0.3">
      <c r="A840" t="s">
        <v>2412</v>
      </c>
      <c r="B840" t="s">
        <v>2867</v>
      </c>
      <c r="C840" t="s">
        <v>2694</v>
      </c>
      <c r="D840">
        <v>2.0822805553582491</v>
      </c>
    </row>
    <row r="841" spans="1:4" x14ac:dyDescent="0.3">
      <c r="A841" t="s">
        <v>2412</v>
      </c>
      <c r="B841" t="s">
        <v>2867</v>
      </c>
      <c r="C841" t="s">
        <v>2695</v>
      </c>
      <c r="D841">
        <v>7.6983816200000001</v>
      </c>
    </row>
    <row r="842" spans="1:4" x14ac:dyDescent="0.3">
      <c r="A842" t="s">
        <v>2412</v>
      </c>
      <c r="B842" t="s">
        <v>2867</v>
      </c>
      <c r="C842" t="s">
        <v>2696</v>
      </c>
      <c r="D842">
        <v>0</v>
      </c>
    </row>
    <row r="843" spans="1:4" x14ac:dyDescent="0.3">
      <c r="A843" t="s">
        <v>2412</v>
      </c>
      <c r="B843" t="s">
        <v>2867</v>
      </c>
      <c r="C843" t="s">
        <v>2697</v>
      </c>
      <c r="D843">
        <v>0</v>
      </c>
    </row>
    <row r="844" spans="1:4" x14ac:dyDescent="0.3">
      <c r="A844" t="s">
        <v>2412</v>
      </c>
      <c r="B844" t="s">
        <v>2867</v>
      </c>
      <c r="C844" t="s">
        <v>2698</v>
      </c>
      <c r="D844">
        <v>0</v>
      </c>
    </row>
    <row r="845" spans="1:4" x14ac:dyDescent="0.3">
      <c r="A845" t="s">
        <v>2412</v>
      </c>
      <c r="B845" t="s">
        <v>2867</v>
      </c>
      <c r="C845" t="s">
        <v>2948</v>
      </c>
      <c r="D845">
        <v>0</v>
      </c>
    </row>
    <row r="846" spans="1:4" x14ac:dyDescent="0.3">
      <c r="A846" t="s">
        <v>2413</v>
      </c>
      <c r="B846" t="s">
        <v>2870</v>
      </c>
      <c r="C846" t="s">
        <v>2690</v>
      </c>
      <c r="D846">
        <v>23459.102243515317</v>
      </c>
    </row>
    <row r="847" spans="1:4" x14ac:dyDescent="0.3">
      <c r="A847" t="s">
        <v>2413</v>
      </c>
      <c r="B847" t="s">
        <v>2870</v>
      </c>
      <c r="C847" t="s">
        <v>2691</v>
      </c>
      <c r="D847">
        <v>20059.715294014248</v>
      </c>
    </row>
    <row r="848" spans="1:4" x14ac:dyDescent="0.3">
      <c r="A848" t="s">
        <v>2413</v>
      </c>
      <c r="B848" t="s">
        <v>2870</v>
      </c>
      <c r="C848" t="s">
        <v>2692</v>
      </c>
      <c r="D848">
        <v>7520.2579709676756</v>
      </c>
    </row>
    <row r="849" spans="1:4" x14ac:dyDescent="0.3">
      <c r="A849" t="s">
        <v>2413</v>
      </c>
      <c r="B849" t="s">
        <v>2870</v>
      </c>
      <c r="C849" t="s">
        <v>2693</v>
      </c>
      <c r="D849">
        <v>383.10620707698303</v>
      </c>
    </row>
    <row r="850" spans="1:4" x14ac:dyDescent="0.3">
      <c r="A850" t="s">
        <v>2413</v>
      </c>
      <c r="B850" t="s">
        <v>2870</v>
      </c>
      <c r="C850" t="s">
        <v>2694</v>
      </c>
      <c r="D850">
        <v>88.184518511508102</v>
      </c>
    </row>
    <row r="851" spans="1:4" x14ac:dyDescent="0.3">
      <c r="A851" t="s">
        <v>2413</v>
      </c>
      <c r="B851" t="s">
        <v>2870</v>
      </c>
      <c r="C851" t="s">
        <v>2695</v>
      </c>
      <c r="D851">
        <v>25.446243921178393</v>
      </c>
    </row>
    <row r="852" spans="1:4" x14ac:dyDescent="0.3">
      <c r="A852" t="s">
        <v>2413</v>
      </c>
      <c r="B852" t="s">
        <v>2870</v>
      </c>
      <c r="C852" t="s">
        <v>2696</v>
      </c>
      <c r="D852">
        <v>18.175404510464389</v>
      </c>
    </row>
    <row r="853" spans="1:4" x14ac:dyDescent="0.3">
      <c r="A853" t="s">
        <v>2413</v>
      </c>
      <c r="B853" t="s">
        <v>2870</v>
      </c>
      <c r="C853" t="s">
        <v>2697</v>
      </c>
      <c r="D853">
        <v>7.6028446643058301</v>
      </c>
    </row>
    <row r="854" spans="1:4" x14ac:dyDescent="0.3">
      <c r="A854" t="s">
        <v>2413</v>
      </c>
      <c r="B854" t="s">
        <v>2870</v>
      </c>
      <c r="C854" t="s">
        <v>2698</v>
      </c>
      <c r="D854">
        <v>6.2622665462316656</v>
      </c>
    </row>
    <row r="855" spans="1:4" x14ac:dyDescent="0.3">
      <c r="A855" t="s">
        <v>2413</v>
      </c>
      <c r="B855" t="s">
        <v>2870</v>
      </c>
      <c r="C855" t="s">
        <v>2948</v>
      </c>
      <c r="D855">
        <v>29.486401282171101</v>
      </c>
    </row>
    <row r="856" spans="1:4" x14ac:dyDescent="0.3">
      <c r="A856" t="s">
        <v>2413</v>
      </c>
      <c r="B856" t="s">
        <v>2864</v>
      </c>
      <c r="C856" t="s">
        <v>2690</v>
      </c>
      <c r="D856">
        <v>4912.7551534158792</v>
      </c>
    </row>
    <row r="857" spans="1:4" x14ac:dyDescent="0.3">
      <c r="A857" t="s">
        <v>2413</v>
      </c>
      <c r="B857" t="s">
        <v>2864</v>
      </c>
      <c r="C857" t="s">
        <v>2691</v>
      </c>
      <c r="D857">
        <v>2753.2646091512656</v>
      </c>
    </row>
    <row r="858" spans="1:4" x14ac:dyDescent="0.3">
      <c r="A858" t="s">
        <v>2413</v>
      </c>
      <c r="B858" t="s">
        <v>2864</v>
      </c>
      <c r="C858" t="s">
        <v>2692</v>
      </c>
      <c r="D858">
        <v>1385.7629224545501</v>
      </c>
    </row>
    <row r="859" spans="1:4" x14ac:dyDescent="0.3">
      <c r="A859" t="s">
        <v>2413</v>
      </c>
      <c r="B859" t="s">
        <v>2864</v>
      </c>
      <c r="C859" t="s">
        <v>2693</v>
      </c>
      <c r="D859">
        <v>220.59344776946534</v>
      </c>
    </row>
    <row r="860" spans="1:4" x14ac:dyDescent="0.3">
      <c r="A860" t="s">
        <v>2413</v>
      </c>
      <c r="B860" t="s">
        <v>2864</v>
      </c>
      <c r="C860" t="s">
        <v>2694</v>
      </c>
      <c r="D860">
        <v>118.43217549449041</v>
      </c>
    </row>
    <row r="861" spans="1:4" x14ac:dyDescent="0.3">
      <c r="A861" t="s">
        <v>2413</v>
      </c>
      <c r="B861" t="s">
        <v>2864</v>
      </c>
      <c r="C861" t="s">
        <v>2695</v>
      </c>
      <c r="D861">
        <v>31.569265984097708</v>
      </c>
    </row>
    <row r="862" spans="1:4" x14ac:dyDescent="0.3">
      <c r="A862" t="s">
        <v>2413</v>
      </c>
      <c r="B862" t="s">
        <v>2864</v>
      </c>
      <c r="C862" t="s">
        <v>2696</v>
      </c>
      <c r="D862">
        <v>21.972933123275254</v>
      </c>
    </row>
    <row r="863" spans="1:4" x14ac:dyDescent="0.3">
      <c r="A863" t="s">
        <v>2413</v>
      </c>
      <c r="B863" t="s">
        <v>2864</v>
      </c>
      <c r="C863" t="s">
        <v>2697</v>
      </c>
      <c r="D863">
        <v>9.8954011354336195</v>
      </c>
    </row>
    <row r="864" spans="1:4" x14ac:dyDescent="0.3">
      <c r="A864" t="s">
        <v>2413</v>
      </c>
      <c r="B864" t="s">
        <v>2864</v>
      </c>
      <c r="C864" t="s">
        <v>2698</v>
      </c>
      <c r="D864">
        <v>5.6302996762067723</v>
      </c>
    </row>
    <row r="865" spans="1:4" x14ac:dyDescent="0.3">
      <c r="A865" t="s">
        <v>2413</v>
      </c>
      <c r="B865" t="s">
        <v>2864</v>
      </c>
      <c r="C865" t="s">
        <v>2948</v>
      </c>
      <c r="D865">
        <v>7.5119210153286202</v>
      </c>
    </row>
    <row r="866" spans="1:4" x14ac:dyDescent="0.3">
      <c r="A866" t="s">
        <v>2413</v>
      </c>
      <c r="B866" t="s">
        <v>2865</v>
      </c>
      <c r="C866" t="s">
        <v>2690</v>
      </c>
      <c r="D866">
        <v>12528.016330543143</v>
      </c>
    </row>
    <row r="867" spans="1:4" x14ac:dyDescent="0.3">
      <c r="A867" t="s">
        <v>2413</v>
      </c>
      <c r="B867" t="s">
        <v>2865</v>
      </c>
      <c r="C867" t="s">
        <v>2691</v>
      </c>
      <c r="D867">
        <v>9723.0484401854337</v>
      </c>
    </row>
    <row r="868" spans="1:4" x14ac:dyDescent="0.3">
      <c r="A868" t="s">
        <v>2413</v>
      </c>
      <c r="B868" t="s">
        <v>2865</v>
      </c>
      <c r="C868" t="s">
        <v>2692</v>
      </c>
      <c r="D868">
        <v>4487.6482826935053</v>
      </c>
    </row>
    <row r="869" spans="1:4" x14ac:dyDescent="0.3">
      <c r="A869" t="s">
        <v>2413</v>
      </c>
      <c r="B869" t="s">
        <v>2865</v>
      </c>
      <c r="C869" t="s">
        <v>2693</v>
      </c>
      <c r="D869">
        <v>755.36626999130624</v>
      </c>
    </row>
    <row r="870" spans="1:4" x14ac:dyDescent="0.3">
      <c r="A870" t="s">
        <v>2413</v>
      </c>
      <c r="B870" t="s">
        <v>2865</v>
      </c>
      <c r="C870" t="s">
        <v>2694</v>
      </c>
      <c r="D870">
        <v>157.344130467676</v>
      </c>
    </row>
    <row r="871" spans="1:4" x14ac:dyDescent="0.3">
      <c r="A871" t="s">
        <v>2413</v>
      </c>
      <c r="B871" t="s">
        <v>2865</v>
      </c>
      <c r="C871" t="s">
        <v>2695</v>
      </c>
      <c r="D871">
        <v>4.7494979384860825</v>
      </c>
    </row>
    <row r="872" spans="1:4" x14ac:dyDescent="0.3">
      <c r="A872" t="s">
        <v>2413</v>
      </c>
      <c r="B872" t="s">
        <v>2865</v>
      </c>
      <c r="C872" t="s">
        <v>2696</v>
      </c>
      <c r="D872">
        <v>2.130738187000512</v>
      </c>
    </row>
    <row r="873" spans="1:4" x14ac:dyDescent="0.3">
      <c r="A873" t="s">
        <v>2413</v>
      </c>
      <c r="B873" t="s">
        <v>2865</v>
      </c>
      <c r="C873" t="s">
        <v>2697</v>
      </c>
      <c r="D873">
        <v>1.0289011749105397</v>
      </c>
    </row>
    <row r="874" spans="1:4" x14ac:dyDescent="0.3">
      <c r="A874" t="s">
        <v>2413</v>
      </c>
      <c r="B874" t="s">
        <v>2865</v>
      </c>
      <c r="C874" t="s">
        <v>2698</v>
      </c>
      <c r="D874">
        <v>0.83111728613384883</v>
      </c>
    </row>
    <row r="875" spans="1:4" x14ac:dyDescent="0.3">
      <c r="A875" t="s">
        <v>2413</v>
      </c>
      <c r="B875" t="s">
        <v>2865</v>
      </c>
      <c r="C875" t="s">
        <v>2948</v>
      </c>
      <c r="D875">
        <v>5.9340320924790193</v>
      </c>
    </row>
    <row r="876" spans="1:4" x14ac:dyDescent="0.3">
      <c r="A876" t="s">
        <v>2413</v>
      </c>
      <c r="B876" t="s">
        <v>2869</v>
      </c>
      <c r="C876" t="s">
        <v>2690</v>
      </c>
      <c r="D876">
        <v>9008.8657563170091</v>
      </c>
    </row>
    <row r="877" spans="1:4" x14ac:dyDescent="0.3">
      <c r="A877" t="s">
        <v>2413</v>
      </c>
      <c r="B877" t="s">
        <v>2869</v>
      </c>
      <c r="C877" t="s">
        <v>2691</v>
      </c>
      <c r="D877">
        <v>6044.1111999579243</v>
      </c>
    </row>
    <row r="878" spans="1:4" x14ac:dyDescent="0.3">
      <c r="A878" t="s">
        <v>2413</v>
      </c>
      <c r="B878" t="s">
        <v>2869</v>
      </c>
      <c r="C878" t="s">
        <v>2692</v>
      </c>
      <c r="D878">
        <v>1214.9170294596533</v>
      </c>
    </row>
    <row r="879" spans="1:4" x14ac:dyDescent="0.3">
      <c r="A879" t="s">
        <v>2413</v>
      </c>
      <c r="B879" t="s">
        <v>2869</v>
      </c>
      <c r="C879" t="s">
        <v>2693</v>
      </c>
      <c r="D879">
        <v>20.397238130626249</v>
      </c>
    </row>
    <row r="880" spans="1:4" x14ac:dyDescent="0.3">
      <c r="A880" t="s">
        <v>2413</v>
      </c>
      <c r="B880" t="s">
        <v>2869</v>
      </c>
      <c r="C880" t="s">
        <v>2694</v>
      </c>
      <c r="D880">
        <v>4.3881713840766006</v>
      </c>
    </row>
    <row r="881" spans="1:4" x14ac:dyDescent="0.3">
      <c r="A881" t="s">
        <v>2413</v>
      </c>
      <c r="B881" t="s">
        <v>2869</v>
      </c>
      <c r="C881" t="s">
        <v>2695</v>
      </c>
      <c r="D881">
        <v>1.5310078843309973</v>
      </c>
    </row>
    <row r="882" spans="1:4" x14ac:dyDescent="0.3">
      <c r="A882" t="s">
        <v>2413</v>
      </c>
      <c r="B882" t="s">
        <v>2869</v>
      </c>
      <c r="C882" t="s">
        <v>2696</v>
      </c>
      <c r="D882">
        <v>1.5310078843309973</v>
      </c>
    </row>
    <row r="883" spans="1:4" x14ac:dyDescent="0.3">
      <c r="A883" t="s">
        <v>2413</v>
      </c>
      <c r="B883" t="s">
        <v>2869</v>
      </c>
      <c r="C883" t="s">
        <v>2697</v>
      </c>
      <c r="D883">
        <v>1.5310078843309973</v>
      </c>
    </row>
    <row r="884" spans="1:4" x14ac:dyDescent="0.3">
      <c r="A884" t="s">
        <v>2413</v>
      </c>
      <c r="B884" t="s">
        <v>2869</v>
      </c>
      <c r="C884" t="s">
        <v>2698</v>
      </c>
      <c r="D884">
        <v>1.5310078843309973</v>
      </c>
    </row>
    <row r="885" spans="1:4" x14ac:dyDescent="0.3">
      <c r="A885" t="s">
        <v>2413</v>
      </c>
      <c r="B885" t="s">
        <v>2869</v>
      </c>
      <c r="C885" t="s">
        <v>2948</v>
      </c>
      <c r="D885">
        <v>6.2040123533800529</v>
      </c>
    </row>
    <row r="886" spans="1:4" x14ac:dyDescent="0.3">
      <c r="A886" t="s">
        <v>2413</v>
      </c>
      <c r="B886" t="s">
        <v>2866</v>
      </c>
      <c r="C886" t="s">
        <v>2690</v>
      </c>
      <c r="D886">
        <v>49501.410235225885</v>
      </c>
    </row>
    <row r="887" spans="1:4" x14ac:dyDescent="0.3">
      <c r="A887" t="s">
        <v>2413</v>
      </c>
      <c r="B887" t="s">
        <v>2866</v>
      </c>
      <c r="C887" t="s">
        <v>2691</v>
      </c>
      <c r="D887">
        <v>38397.827045919577</v>
      </c>
    </row>
    <row r="888" spans="1:4" x14ac:dyDescent="0.3">
      <c r="A888" t="s">
        <v>2413</v>
      </c>
      <c r="B888" t="s">
        <v>2866</v>
      </c>
      <c r="C888" t="s">
        <v>2692</v>
      </c>
      <c r="D888">
        <v>12973.089494162519</v>
      </c>
    </row>
    <row r="889" spans="1:4" x14ac:dyDescent="0.3">
      <c r="A889" t="s">
        <v>2413</v>
      </c>
      <c r="B889" t="s">
        <v>2866</v>
      </c>
      <c r="C889" t="s">
        <v>2693</v>
      </c>
      <c r="D889">
        <v>567.25282070171613</v>
      </c>
    </row>
    <row r="890" spans="1:4" x14ac:dyDescent="0.3">
      <c r="A890" t="s">
        <v>2413</v>
      </c>
      <c r="B890" t="s">
        <v>2866</v>
      </c>
      <c r="C890" t="s">
        <v>2694</v>
      </c>
      <c r="D890">
        <v>129.41596795544379</v>
      </c>
    </row>
    <row r="891" spans="1:4" x14ac:dyDescent="0.3">
      <c r="A891" t="s">
        <v>2413</v>
      </c>
      <c r="B891" t="s">
        <v>2866</v>
      </c>
      <c r="C891" t="s">
        <v>2695</v>
      </c>
      <c r="D891">
        <v>55.658700256801893</v>
      </c>
    </row>
    <row r="892" spans="1:4" x14ac:dyDescent="0.3">
      <c r="A892" t="s">
        <v>2413</v>
      </c>
      <c r="B892" t="s">
        <v>2866</v>
      </c>
      <c r="C892" t="s">
        <v>2696</v>
      </c>
      <c r="D892">
        <v>28.24186166017439</v>
      </c>
    </row>
    <row r="893" spans="1:4" x14ac:dyDescent="0.3">
      <c r="A893" t="s">
        <v>2413</v>
      </c>
      <c r="B893" t="s">
        <v>2866</v>
      </c>
      <c r="C893" t="s">
        <v>2697</v>
      </c>
      <c r="D893">
        <v>15.374412570436128</v>
      </c>
    </row>
    <row r="894" spans="1:4" x14ac:dyDescent="0.3">
      <c r="A894" t="s">
        <v>2413</v>
      </c>
      <c r="B894" t="s">
        <v>2866</v>
      </c>
      <c r="C894" t="s">
        <v>2698</v>
      </c>
      <c r="D894">
        <v>5.5850300747908435</v>
      </c>
    </row>
    <row r="895" spans="1:4" x14ac:dyDescent="0.3">
      <c r="A895" t="s">
        <v>2413</v>
      </c>
      <c r="B895" t="s">
        <v>2866</v>
      </c>
      <c r="C895" t="s">
        <v>2948</v>
      </c>
      <c r="D895">
        <v>33.070577292874326</v>
      </c>
    </row>
    <row r="896" spans="1:4" x14ac:dyDescent="0.3">
      <c r="A896" t="s">
        <v>2413</v>
      </c>
      <c r="B896" t="s">
        <v>2872</v>
      </c>
      <c r="C896" t="s">
        <v>2690</v>
      </c>
      <c r="D896">
        <v>3898.4412769973601</v>
      </c>
    </row>
    <row r="897" spans="1:4" x14ac:dyDescent="0.3">
      <c r="A897" t="s">
        <v>2413</v>
      </c>
      <c r="B897" t="s">
        <v>2872</v>
      </c>
      <c r="C897" t="s">
        <v>2691</v>
      </c>
      <c r="D897">
        <v>2212.820272234479</v>
      </c>
    </row>
    <row r="898" spans="1:4" x14ac:dyDescent="0.3">
      <c r="A898" t="s">
        <v>2413</v>
      </c>
      <c r="B898" t="s">
        <v>2872</v>
      </c>
      <c r="C898" t="s">
        <v>2692</v>
      </c>
      <c r="D898">
        <v>432.82631922042799</v>
      </c>
    </row>
    <row r="899" spans="1:4" x14ac:dyDescent="0.3">
      <c r="A899" t="s">
        <v>2413</v>
      </c>
      <c r="B899" t="s">
        <v>2872</v>
      </c>
      <c r="C899" t="s">
        <v>2693</v>
      </c>
      <c r="D899">
        <v>8.0411630179528597</v>
      </c>
    </row>
    <row r="900" spans="1:4" x14ac:dyDescent="0.3">
      <c r="A900" t="s">
        <v>2413</v>
      </c>
      <c r="B900" t="s">
        <v>2872</v>
      </c>
      <c r="C900" t="s">
        <v>2694</v>
      </c>
      <c r="D900">
        <v>3.1608655976391962</v>
      </c>
    </row>
    <row r="901" spans="1:4" x14ac:dyDescent="0.3">
      <c r="A901" t="s">
        <v>2413</v>
      </c>
      <c r="B901" t="s">
        <v>2872</v>
      </c>
      <c r="C901" t="s">
        <v>2695</v>
      </c>
      <c r="D901">
        <v>0.50614274434105067</v>
      </c>
    </row>
    <row r="902" spans="1:4" x14ac:dyDescent="0.3">
      <c r="A902" t="s">
        <v>2413</v>
      </c>
      <c r="B902" t="s">
        <v>2872</v>
      </c>
      <c r="C902" t="s">
        <v>2696</v>
      </c>
      <c r="D902">
        <v>0.34291509189403047</v>
      </c>
    </row>
    <row r="903" spans="1:4" x14ac:dyDescent="0.3">
      <c r="A903" t="s">
        <v>2413</v>
      </c>
      <c r="B903" t="s">
        <v>2872</v>
      </c>
      <c r="C903" t="s">
        <v>2697</v>
      </c>
      <c r="D903">
        <v>0.34291509189403047</v>
      </c>
    </row>
    <row r="904" spans="1:4" x14ac:dyDescent="0.3">
      <c r="A904" t="s">
        <v>2413</v>
      </c>
      <c r="B904" t="s">
        <v>2872</v>
      </c>
      <c r="C904" t="s">
        <v>2698</v>
      </c>
      <c r="D904">
        <v>0.34291509189403047</v>
      </c>
    </row>
    <row r="905" spans="1:4" x14ac:dyDescent="0.3">
      <c r="A905" t="s">
        <v>2413</v>
      </c>
      <c r="B905" t="s">
        <v>2872</v>
      </c>
      <c r="C905" t="s">
        <v>2948</v>
      </c>
      <c r="D905">
        <v>1.3769141221193906</v>
      </c>
    </row>
    <row r="906" spans="1:4" x14ac:dyDescent="0.3">
      <c r="A906" t="s">
        <v>2413</v>
      </c>
      <c r="B906" t="s">
        <v>2863</v>
      </c>
      <c r="C906" t="s">
        <v>2690</v>
      </c>
      <c r="D906">
        <v>151343.07089586169</v>
      </c>
    </row>
    <row r="907" spans="1:4" x14ac:dyDescent="0.3">
      <c r="A907" t="s">
        <v>2413</v>
      </c>
      <c r="B907" t="s">
        <v>2863</v>
      </c>
      <c r="C907" t="s">
        <v>2691</v>
      </c>
      <c r="D907">
        <v>134016.95461303258</v>
      </c>
    </row>
    <row r="908" spans="1:4" x14ac:dyDescent="0.3">
      <c r="A908" t="s">
        <v>2413</v>
      </c>
      <c r="B908" t="s">
        <v>2863</v>
      </c>
      <c r="C908" t="s">
        <v>2692</v>
      </c>
      <c r="D908">
        <v>92548.533713444485</v>
      </c>
    </row>
    <row r="909" spans="1:4" x14ac:dyDescent="0.3">
      <c r="A909" t="s">
        <v>2413</v>
      </c>
      <c r="B909" t="s">
        <v>2863</v>
      </c>
      <c r="C909" t="s">
        <v>2693</v>
      </c>
      <c r="D909">
        <v>23311.216916298381</v>
      </c>
    </row>
    <row r="910" spans="1:4" x14ac:dyDescent="0.3">
      <c r="A910" t="s">
        <v>2413</v>
      </c>
      <c r="B910" t="s">
        <v>2863</v>
      </c>
      <c r="C910" t="s">
        <v>2694</v>
      </c>
      <c r="D910">
        <v>11301.203481397733</v>
      </c>
    </row>
    <row r="911" spans="1:4" x14ac:dyDescent="0.3">
      <c r="A911" t="s">
        <v>2413</v>
      </c>
      <c r="B911" t="s">
        <v>2863</v>
      </c>
      <c r="C911" t="s">
        <v>2695</v>
      </c>
      <c r="D911">
        <v>1267.7836008847758</v>
      </c>
    </row>
    <row r="912" spans="1:4" x14ac:dyDescent="0.3">
      <c r="A912" t="s">
        <v>2413</v>
      </c>
      <c r="B912" t="s">
        <v>2863</v>
      </c>
      <c r="C912" t="s">
        <v>2696</v>
      </c>
      <c r="D912">
        <v>377.80762618405726</v>
      </c>
    </row>
    <row r="913" spans="1:4" x14ac:dyDescent="0.3">
      <c r="A913" t="s">
        <v>2413</v>
      </c>
      <c r="B913" t="s">
        <v>2863</v>
      </c>
      <c r="C913" t="s">
        <v>2697</v>
      </c>
      <c r="D913">
        <v>132.28007154006059</v>
      </c>
    </row>
    <row r="914" spans="1:4" x14ac:dyDescent="0.3">
      <c r="A914" t="s">
        <v>2413</v>
      </c>
      <c r="B914" t="s">
        <v>2863</v>
      </c>
      <c r="C914" t="s">
        <v>2698</v>
      </c>
      <c r="D914">
        <v>67.968609404765445</v>
      </c>
    </row>
    <row r="915" spans="1:4" x14ac:dyDescent="0.3">
      <c r="A915" t="s">
        <v>2413</v>
      </c>
      <c r="B915" t="s">
        <v>2863</v>
      </c>
      <c r="C915" t="s">
        <v>2948</v>
      </c>
      <c r="D915">
        <v>178.67005299320027</v>
      </c>
    </row>
    <row r="916" spans="1:4" x14ac:dyDescent="0.3">
      <c r="A916" t="s">
        <v>2413</v>
      </c>
      <c r="B916" t="s">
        <v>2868</v>
      </c>
      <c r="C916" t="s">
        <v>2690</v>
      </c>
      <c r="D916">
        <v>44513.340701236462</v>
      </c>
    </row>
    <row r="917" spans="1:4" x14ac:dyDescent="0.3">
      <c r="A917" t="s">
        <v>2413</v>
      </c>
      <c r="B917" t="s">
        <v>2868</v>
      </c>
      <c r="C917" t="s">
        <v>2691</v>
      </c>
      <c r="D917">
        <v>41600.647508342947</v>
      </c>
    </row>
    <row r="918" spans="1:4" x14ac:dyDescent="0.3">
      <c r="A918" t="s">
        <v>2413</v>
      </c>
      <c r="B918" t="s">
        <v>2868</v>
      </c>
      <c r="C918" t="s">
        <v>2692</v>
      </c>
      <c r="D918">
        <v>26092.109891077525</v>
      </c>
    </row>
    <row r="919" spans="1:4" x14ac:dyDescent="0.3">
      <c r="A919" t="s">
        <v>2413</v>
      </c>
      <c r="B919" t="s">
        <v>2868</v>
      </c>
      <c r="C919" t="s">
        <v>2693</v>
      </c>
      <c r="D919">
        <v>2824.2471214072152</v>
      </c>
    </row>
    <row r="920" spans="1:4" x14ac:dyDescent="0.3">
      <c r="A920" t="s">
        <v>2413</v>
      </c>
      <c r="B920" t="s">
        <v>2868</v>
      </c>
      <c r="C920" t="s">
        <v>2694</v>
      </c>
      <c r="D920">
        <v>668.20936449983253</v>
      </c>
    </row>
    <row r="921" spans="1:4" x14ac:dyDescent="0.3">
      <c r="A921" t="s">
        <v>2413</v>
      </c>
      <c r="B921" t="s">
        <v>2868</v>
      </c>
      <c r="C921" t="s">
        <v>2695</v>
      </c>
      <c r="D921">
        <v>116.06933907893533</v>
      </c>
    </row>
    <row r="922" spans="1:4" x14ac:dyDescent="0.3">
      <c r="A922" t="s">
        <v>2413</v>
      </c>
      <c r="B922" t="s">
        <v>2868</v>
      </c>
      <c r="C922" t="s">
        <v>2696</v>
      </c>
      <c r="D922">
        <v>62.168059393779238</v>
      </c>
    </row>
    <row r="923" spans="1:4" x14ac:dyDescent="0.3">
      <c r="A923" t="s">
        <v>2413</v>
      </c>
      <c r="B923" t="s">
        <v>2868</v>
      </c>
      <c r="C923" t="s">
        <v>2697</v>
      </c>
      <c r="D923">
        <v>39.832303200678403</v>
      </c>
    </row>
    <row r="924" spans="1:4" x14ac:dyDescent="0.3">
      <c r="A924" t="s">
        <v>2413</v>
      </c>
      <c r="B924" t="s">
        <v>2868</v>
      </c>
      <c r="C924" t="s">
        <v>2698</v>
      </c>
      <c r="D924">
        <v>33.482179560041665</v>
      </c>
    </row>
    <row r="925" spans="1:4" x14ac:dyDescent="0.3">
      <c r="A925" t="s">
        <v>2413</v>
      </c>
      <c r="B925" t="s">
        <v>2868</v>
      </c>
      <c r="C925" t="s">
        <v>2948</v>
      </c>
      <c r="D925">
        <v>78.518760452326518</v>
      </c>
    </row>
    <row r="926" spans="1:4" x14ac:dyDescent="0.3">
      <c r="A926" t="s">
        <v>2413</v>
      </c>
      <c r="B926" t="s">
        <v>2871</v>
      </c>
      <c r="C926" t="s">
        <v>2690</v>
      </c>
      <c r="D926">
        <v>3271.2933596093521</v>
      </c>
    </row>
    <row r="927" spans="1:4" x14ac:dyDescent="0.3">
      <c r="A927" t="s">
        <v>2413</v>
      </c>
      <c r="B927" t="s">
        <v>2871</v>
      </c>
      <c r="C927" t="s">
        <v>2691</v>
      </c>
      <c r="D927">
        <v>1246.9720693126162</v>
      </c>
    </row>
    <row r="928" spans="1:4" x14ac:dyDescent="0.3">
      <c r="A928" t="s">
        <v>2413</v>
      </c>
      <c r="B928" t="s">
        <v>2871</v>
      </c>
      <c r="C928" t="s">
        <v>2692</v>
      </c>
      <c r="D928">
        <v>524.45322757252086</v>
      </c>
    </row>
    <row r="929" spans="1:4" x14ac:dyDescent="0.3">
      <c r="A929" t="s">
        <v>2413</v>
      </c>
      <c r="B929" t="s">
        <v>2871</v>
      </c>
      <c r="C929" t="s">
        <v>2693</v>
      </c>
      <c r="D929">
        <v>71.93506702978317</v>
      </c>
    </row>
    <row r="930" spans="1:4" x14ac:dyDescent="0.3">
      <c r="A930" t="s">
        <v>2413</v>
      </c>
      <c r="B930" t="s">
        <v>2871</v>
      </c>
      <c r="C930" t="s">
        <v>2694</v>
      </c>
      <c r="D930">
        <v>41.872826545785436</v>
      </c>
    </row>
    <row r="931" spans="1:4" x14ac:dyDescent="0.3">
      <c r="A931" t="s">
        <v>2413</v>
      </c>
      <c r="B931" t="s">
        <v>2871</v>
      </c>
      <c r="C931" t="s">
        <v>2695</v>
      </c>
      <c r="D931">
        <v>16.947111003183242</v>
      </c>
    </row>
    <row r="932" spans="1:4" x14ac:dyDescent="0.3">
      <c r="A932" t="s">
        <v>2413</v>
      </c>
      <c r="B932" t="s">
        <v>2871</v>
      </c>
      <c r="C932" t="s">
        <v>2696</v>
      </c>
      <c r="D932">
        <v>16.048999801197986</v>
      </c>
    </row>
    <row r="933" spans="1:4" x14ac:dyDescent="0.3">
      <c r="A933" t="s">
        <v>2413</v>
      </c>
      <c r="B933" t="s">
        <v>2871</v>
      </c>
      <c r="C933" t="s">
        <v>2697</v>
      </c>
      <c r="D933">
        <v>14.820810992116245</v>
      </c>
    </row>
    <row r="934" spans="1:4" x14ac:dyDescent="0.3">
      <c r="A934" t="s">
        <v>2413</v>
      </c>
      <c r="B934" t="s">
        <v>2871</v>
      </c>
      <c r="C934" t="s">
        <v>2698</v>
      </c>
      <c r="D934">
        <v>9.6545188134082931</v>
      </c>
    </row>
    <row r="935" spans="1:4" x14ac:dyDescent="0.3">
      <c r="A935" t="s">
        <v>2413</v>
      </c>
      <c r="B935" t="s">
        <v>2871</v>
      </c>
      <c r="C935" t="s">
        <v>2948</v>
      </c>
      <c r="D935">
        <v>13.116931590037115</v>
      </c>
    </row>
    <row r="936" spans="1:4" x14ac:dyDescent="0.3">
      <c r="A936" t="s">
        <v>2413</v>
      </c>
      <c r="B936" t="s">
        <v>2867</v>
      </c>
      <c r="C936" t="s">
        <v>2690</v>
      </c>
      <c r="D936">
        <v>1276.7157168313595</v>
      </c>
    </row>
    <row r="937" spans="1:4" x14ac:dyDescent="0.3">
      <c r="A937" t="s">
        <v>2413</v>
      </c>
      <c r="B937" t="s">
        <v>2867</v>
      </c>
      <c r="C937" t="s">
        <v>2691</v>
      </c>
      <c r="D937">
        <v>630.20436752915759</v>
      </c>
    </row>
    <row r="938" spans="1:4" x14ac:dyDescent="0.3">
      <c r="A938" t="s">
        <v>2413</v>
      </c>
      <c r="B938" t="s">
        <v>2867</v>
      </c>
      <c r="C938" t="s">
        <v>2692</v>
      </c>
      <c r="D938">
        <v>355.27644621981733</v>
      </c>
    </row>
    <row r="939" spans="1:4" x14ac:dyDescent="0.3">
      <c r="A939" t="s">
        <v>2413</v>
      </c>
      <c r="B939" t="s">
        <v>2867</v>
      </c>
      <c r="C939" t="s">
        <v>2693</v>
      </c>
      <c r="D939">
        <v>86.648602239727509</v>
      </c>
    </row>
    <row r="940" spans="1:4" x14ac:dyDescent="0.3">
      <c r="A940" t="s">
        <v>2413</v>
      </c>
      <c r="B940" t="s">
        <v>2867</v>
      </c>
      <c r="C940" t="s">
        <v>2694</v>
      </c>
      <c r="D940">
        <v>64.505190531585782</v>
      </c>
    </row>
    <row r="941" spans="1:4" x14ac:dyDescent="0.3">
      <c r="A941" t="s">
        <v>2413</v>
      </c>
      <c r="B941" t="s">
        <v>2867</v>
      </c>
      <c r="C941" t="s">
        <v>2695</v>
      </c>
      <c r="D941">
        <v>26.604377503181585</v>
      </c>
    </row>
    <row r="942" spans="1:4" x14ac:dyDescent="0.3">
      <c r="A942" t="s">
        <v>2413</v>
      </c>
      <c r="B942" t="s">
        <v>2867</v>
      </c>
      <c r="C942" t="s">
        <v>2696</v>
      </c>
      <c r="D942">
        <v>26.032357441285097</v>
      </c>
    </row>
    <row r="943" spans="1:4" x14ac:dyDescent="0.3">
      <c r="A943" t="s">
        <v>2413</v>
      </c>
      <c r="B943" t="s">
        <v>2867</v>
      </c>
      <c r="C943" t="s">
        <v>2697</v>
      </c>
      <c r="D943">
        <v>26.032357441285097</v>
      </c>
    </row>
    <row r="944" spans="1:4" x14ac:dyDescent="0.3">
      <c r="A944" t="s">
        <v>2413</v>
      </c>
      <c r="B944" t="s">
        <v>2867</v>
      </c>
      <c r="C944" t="s">
        <v>2698</v>
      </c>
      <c r="D944">
        <v>26.187316611285098</v>
      </c>
    </row>
    <row r="945" spans="1:4" x14ac:dyDescent="0.3">
      <c r="A945" t="s">
        <v>2413</v>
      </c>
      <c r="B945" t="s">
        <v>2867</v>
      </c>
      <c r="C945" t="s">
        <v>2948</v>
      </c>
      <c r="D945">
        <v>146.81730053131534</v>
      </c>
    </row>
    <row r="946" spans="1:4" x14ac:dyDescent="0.3">
      <c r="A946" t="s">
        <v>2414</v>
      </c>
      <c r="B946" t="s">
        <v>2870</v>
      </c>
      <c r="C946" t="s">
        <v>2690</v>
      </c>
      <c r="D946">
        <v>3.6785075939777525</v>
      </c>
    </row>
    <row r="947" spans="1:4" x14ac:dyDescent="0.3">
      <c r="A947" t="s">
        <v>2414</v>
      </c>
      <c r="B947" t="s">
        <v>2870</v>
      </c>
      <c r="C947" t="s">
        <v>2691</v>
      </c>
      <c r="D947">
        <v>44.596416863465642</v>
      </c>
    </row>
    <row r="948" spans="1:4" x14ac:dyDescent="0.3">
      <c r="A948" t="s">
        <v>2414</v>
      </c>
      <c r="B948" t="s">
        <v>2870</v>
      </c>
      <c r="C948" t="s">
        <v>2692</v>
      </c>
      <c r="D948">
        <v>146.84156868966895</v>
      </c>
    </row>
    <row r="949" spans="1:4" x14ac:dyDescent="0.3">
      <c r="A949" t="s">
        <v>2414</v>
      </c>
      <c r="B949" t="s">
        <v>2870</v>
      </c>
      <c r="C949" t="s">
        <v>2693</v>
      </c>
      <c r="D949">
        <v>14.657159369690074</v>
      </c>
    </row>
    <row r="950" spans="1:4" x14ac:dyDescent="0.3">
      <c r="A950" t="s">
        <v>2414</v>
      </c>
      <c r="B950" t="s">
        <v>2870</v>
      </c>
      <c r="C950" t="s">
        <v>2694</v>
      </c>
      <c r="D950">
        <v>3.1883266450003145</v>
      </c>
    </row>
    <row r="951" spans="1:4" x14ac:dyDescent="0.3">
      <c r="A951" t="s">
        <v>2414</v>
      </c>
      <c r="B951" t="s">
        <v>2870</v>
      </c>
      <c r="C951" t="s">
        <v>2695</v>
      </c>
      <c r="D951">
        <v>0.70676353271752457</v>
      </c>
    </row>
    <row r="952" spans="1:4" x14ac:dyDescent="0.3">
      <c r="A952" t="s">
        <v>2414</v>
      </c>
      <c r="B952" t="s">
        <v>2870</v>
      </c>
      <c r="C952" t="s">
        <v>2696</v>
      </c>
      <c r="D952">
        <v>0.13192993547978135</v>
      </c>
    </row>
    <row r="953" spans="1:4" x14ac:dyDescent="0.3">
      <c r="A953" t="s">
        <v>2414</v>
      </c>
      <c r="B953" t="s">
        <v>2870</v>
      </c>
      <c r="C953" t="s">
        <v>2697</v>
      </c>
      <c r="D953">
        <v>0</v>
      </c>
    </row>
    <row r="954" spans="1:4" x14ac:dyDescent="0.3">
      <c r="A954" t="s">
        <v>2414</v>
      </c>
      <c r="B954" t="s">
        <v>2870</v>
      </c>
      <c r="C954" t="s">
        <v>2698</v>
      </c>
      <c r="D954">
        <v>0</v>
      </c>
    </row>
    <row r="955" spans="1:4" x14ac:dyDescent="0.3">
      <c r="A955" t="s">
        <v>2414</v>
      </c>
      <c r="B955" t="s">
        <v>2870</v>
      </c>
      <c r="C955" t="s">
        <v>2948</v>
      </c>
      <c r="D955">
        <v>0</v>
      </c>
    </row>
    <row r="956" spans="1:4" x14ac:dyDescent="0.3">
      <c r="A956" t="s">
        <v>2414</v>
      </c>
      <c r="B956" t="s">
        <v>2864</v>
      </c>
      <c r="C956" t="s">
        <v>2690</v>
      </c>
      <c r="D956">
        <v>12.163806028424437</v>
      </c>
    </row>
    <row r="957" spans="1:4" x14ac:dyDescent="0.3">
      <c r="A957" t="s">
        <v>2414</v>
      </c>
      <c r="B957" t="s">
        <v>2864</v>
      </c>
      <c r="C957" t="s">
        <v>2691</v>
      </c>
      <c r="D957">
        <v>69.306201368096794</v>
      </c>
    </row>
    <row r="958" spans="1:4" x14ac:dyDescent="0.3">
      <c r="A958" t="s">
        <v>2414</v>
      </c>
      <c r="B958" t="s">
        <v>2864</v>
      </c>
      <c r="C958" t="s">
        <v>2692</v>
      </c>
      <c r="D958">
        <v>416.702542202845</v>
      </c>
    </row>
    <row r="959" spans="1:4" x14ac:dyDescent="0.3">
      <c r="A959" t="s">
        <v>2414</v>
      </c>
      <c r="B959" t="s">
        <v>2864</v>
      </c>
      <c r="C959" t="s">
        <v>2693</v>
      </c>
      <c r="D959">
        <v>292.63619316686976</v>
      </c>
    </row>
    <row r="960" spans="1:4" x14ac:dyDescent="0.3">
      <c r="A960" t="s">
        <v>2414</v>
      </c>
      <c r="B960" t="s">
        <v>2864</v>
      </c>
      <c r="C960" t="s">
        <v>2694</v>
      </c>
      <c r="D960">
        <v>158.37871774038561</v>
      </c>
    </row>
    <row r="961" spans="1:4" x14ac:dyDescent="0.3">
      <c r="A961" t="s">
        <v>2414</v>
      </c>
      <c r="B961" t="s">
        <v>2864</v>
      </c>
      <c r="C961" t="s">
        <v>2695</v>
      </c>
      <c r="D961">
        <v>26.271726056528674</v>
      </c>
    </row>
    <row r="962" spans="1:4" x14ac:dyDescent="0.3">
      <c r="A962" t="s">
        <v>2414</v>
      </c>
      <c r="B962" t="s">
        <v>2864</v>
      </c>
      <c r="C962" t="s">
        <v>2696</v>
      </c>
      <c r="D962">
        <v>16.481499472851709</v>
      </c>
    </row>
    <row r="963" spans="1:4" x14ac:dyDescent="0.3">
      <c r="A963" t="s">
        <v>2414</v>
      </c>
      <c r="B963" t="s">
        <v>2864</v>
      </c>
      <c r="C963" t="s">
        <v>2697</v>
      </c>
      <c r="D963">
        <v>11.4080389100855</v>
      </c>
    </row>
    <row r="964" spans="1:4" x14ac:dyDescent="0.3">
      <c r="A964" t="s">
        <v>2414</v>
      </c>
      <c r="B964" t="s">
        <v>2864</v>
      </c>
      <c r="C964" t="s">
        <v>2698</v>
      </c>
      <c r="D964">
        <v>7.2495296685026478</v>
      </c>
    </row>
    <row r="965" spans="1:4" x14ac:dyDescent="0.3">
      <c r="A965" t="s">
        <v>2414</v>
      </c>
      <c r="B965" t="s">
        <v>2864</v>
      </c>
      <c r="C965" t="s">
        <v>2948</v>
      </c>
      <c r="D965">
        <v>6.7793060854099654</v>
      </c>
    </row>
    <row r="966" spans="1:4" x14ac:dyDescent="0.3">
      <c r="A966" t="s">
        <v>2414</v>
      </c>
      <c r="B966" t="s">
        <v>2865</v>
      </c>
      <c r="C966" t="s">
        <v>2690</v>
      </c>
      <c r="D966">
        <v>0.53224323220330283</v>
      </c>
    </row>
    <row r="967" spans="1:4" x14ac:dyDescent="0.3">
      <c r="A967" t="s">
        <v>2414</v>
      </c>
      <c r="B967" t="s">
        <v>2865</v>
      </c>
      <c r="C967" t="s">
        <v>2691</v>
      </c>
      <c r="D967">
        <v>2.5546674549245587</v>
      </c>
    </row>
    <row r="968" spans="1:4" x14ac:dyDescent="0.3">
      <c r="A968" t="s">
        <v>2414</v>
      </c>
      <c r="B968" t="s">
        <v>2865</v>
      </c>
      <c r="C968" t="s">
        <v>2692</v>
      </c>
      <c r="D968">
        <v>0.40434144287213813</v>
      </c>
    </row>
    <row r="969" spans="1:4" x14ac:dyDescent="0.3">
      <c r="A969" t="s">
        <v>2414</v>
      </c>
      <c r="B969" t="s">
        <v>2865</v>
      </c>
      <c r="C969" t="s">
        <v>2693</v>
      </c>
      <c r="D969">
        <v>0.11004066458565011</v>
      </c>
    </row>
    <row r="970" spans="1:4" x14ac:dyDescent="0.3">
      <c r="A970" t="s">
        <v>2414</v>
      </c>
      <c r="B970" t="s">
        <v>2865</v>
      </c>
      <c r="C970" t="s">
        <v>2694</v>
      </c>
      <c r="D970">
        <v>8.5741415414349931E-2</v>
      </c>
    </row>
    <row r="971" spans="1:4" x14ac:dyDescent="0.3">
      <c r="A971" t="s">
        <v>2414</v>
      </c>
      <c r="B971" t="s">
        <v>2865</v>
      </c>
      <c r="C971" t="s">
        <v>2695</v>
      </c>
      <c r="D971">
        <v>0</v>
      </c>
    </row>
    <row r="972" spans="1:4" x14ac:dyDescent="0.3">
      <c r="A972" t="s">
        <v>2414</v>
      </c>
      <c r="B972" t="s">
        <v>2865</v>
      </c>
      <c r="C972" t="s">
        <v>2696</v>
      </c>
      <c r="D972">
        <v>0</v>
      </c>
    </row>
    <row r="973" spans="1:4" x14ac:dyDescent="0.3">
      <c r="A973" t="s">
        <v>2414</v>
      </c>
      <c r="B973" t="s">
        <v>2865</v>
      </c>
      <c r="C973" t="s">
        <v>2697</v>
      </c>
      <c r="D973">
        <v>0</v>
      </c>
    </row>
    <row r="974" spans="1:4" x14ac:dyDescent="0.3">
      <c r="A974" t="s">
        <v>2414</v>
      </c>
      <c r="B974" t="s">
        <v>2865</v>
      </c>
      <c r="C974" t="s">
        <v>2698</v>
      </c>
      <c r="D974">
        <v>0</v>
      </c>
    </row>
    <row r="975" spans="1:4" x14ac:dyDescent="0.3">
      <c r="A975" t="s">
        <v>2414</v>
      </c>
      <c r="B975" t="s">
        <v>2865</v>
      </c>
      <c r="C975" t="s">
        <v>2948</v>
      </c>
      <c r="D975">
        <v>0</v>
      </c>
    </row>
    <row r="976" spans="1:4" x14ac:dyDescent="0.3">
      <c r="A976" t="s">
        <v>2414</v>
      </c>
      <c r="B976" t="s">
        <v>2869</v>
      </c>
      <c r="C976" t="s">
        <v>2690</v>
      </c>
      <c r="D976">
        <v>0.57286540562907828</v>
      </c>
    </row>
    <row r="977" spans="1:4" x14ac:dyDescent="0.3">
      <c r="A977" t="s">
        <v>2414</v>
      </c>
      <c r="B977" t="s">
        <v>2869</v>
      </c>
      <c r="C977" t="s">
        <v>2691</v>
      </c>
      <c r="D977">
        <v>44.967743480620072</v>
      </c>
    </row>
    <row r="978" spans="1:4" x14ac:dyDescent="0.3">
      <c r="A978" t="s">
        <v>2414</v>
      </c>
      <c r="B978" t="s">
        <v>2869</v>
      </c>
      <c r="C978" t="s">
        <v>2692</v>
      </c>
      <c r="D978">
        <v>29.10028046275858</v>
      </c>
    </row>
    <row r="979" spans="1:4" x14ac:dyDescent="0.3">
      <c r="A979" t="s">
        <v>2414</v>
      </c>
      <c r="B979" t="s">
        <v>2869</v>
      </c>
      <c r="C979" t="s">
        <v>2693</v>
      </c>
      <c r="D979">
        <v>7.6972809922852808E-3</v>
      </c>
    </row>
    <row r="980" spans="1:4" x14ac:dyDescent="0.3">
      <c r="A980" t="s">
        <v>2414</v>
      </c>
      <c r="B980" t="s">
        <v>2869</v>
      </c>
      <c r="C980" t="s">
        <v>2694</v>
      </c>
      <c r="D980">
        <v>0</v>
      </c>
    </row>
    <row r="981" spans="1:4" x14ac:dyDescent="0.3">
      <c r="A981" t="s">
        <v>2414</v>
      </c>
      <c r="B981" t="s">
        <v>2869</v>
      </c>
      <c r="C981" t="s">
        <v>2695</v>
      </c>
      <c r="D981">
        <v>0</v>
      </c>
    </row>
    <row r="982" spans="1:4" x14ac:dyDescent="0.3">
      <c r="A982" t="s">
        <v>2414</v>
      </c>
      <c r="B982" t="s">
        <v>2869</v>
      </c>
      <c r="C982" t="s">
        <v>2696</v>
      </c>
      <c r="D982">
        <v>0</v>
      </c>
    </row>
    <row r="983" spans="1:4" x14ac:dyDescent="0.3">
      <c r="A983" t="s">
        <v>2414</v>
      </c>
      <c r="B983" t="s">
        <v>2869</v>
      </c>
      <c r="C983" t="s">
        <v>2697</v>
      </c>
      <c r="D983">
        <v>0</v>
      </c>
    </row>
    <row r="984" spans="1:4" x14ac:dyDescent="0.3">
      <c r="A984" t="s">
        <v>2414</v>
      </c>
      <c r="B984" t="s">
        <v>2869</v>
      </c>
      <c r="C984" t="s">
        <v>2698</v>
      </c>
      <c r="D984">
        <v>0</v>
      </c>
    </row>
    <row r="985" spans="1:4" x14ac:dyDescent="0.3">
      <c r="A985" t="s">
        <v>2414</v>
      </c>
      <c r="B985" t="s">
        <v>2869</v>
      </c>
      <c r="C985" t="s">
        <v>2948</v>
      </c>
      <c r="D985">
        <v>0</v>
      </c>
    </row>
    <row r="986" spans="1:4" x14ac:dyDescent="0.3">
      <c r="A986" t="s">
        <v>2414</v>
      </c>
      <c r="B986" t="s">
        <v>2866</v>
      </c>
      <c r="C986" t="s">
        <v>2690</v>
      </c>
      <c r="D986">
        <v>13.710026676459126</v>
      </c>
    </row>
    <row r="987" spans="1:4" x14ac:dyDescent="0.3">
      <c r="A987" t="s">
        <v>2414</v>
      </c>
      <c r="B987" t="s">
        <v>2866</v>
      </c>
      <c r="C987" t="s">
        <v>2691</v>
      </c>
      <c r="D987">
        <v>143.78002154609757</v>
      </c>
    </row>
    <row r="988" spans="1:4" x14ac:dyDescent="0.3">
      <c r="A988" t="s">
        <v>2414</v>
      </c>
      <c r="B988" t="s">
        <v>2866</v>
      </c>
      <c r="C988" t="s">
        <v>2692</v>
      </c>
      <c r="D988">
        <v>460.13043556946479</v>
      </c>
    </row>
    <row r="989" spans="1:4" x14ac:dyDescent="0.3">
      <c r="A989" t="s">
        <v>2414</v>
      </c>
      <c r="B989" t="s">
        <v>2866</v>
      </c>
      <c r="C989" t="s">
        <v>2693</v>
      </c>
      <c r="D989">
        <v>74.522430103069908</v>
      </c>
    </row>
    <row r="990" spans="1:4" x14ac:dyDescent="0.3">
      <c r="A990" t="s">
        <v>2414</v>
      </c>
      <c r="B990" t="s">
        <v>2866</v>
      </c>
      <c r="C990" t="s">
        <v>2694</v>
      </c>
      <c r="D990">
        <v>14.660885043938812</v>
      </c>
    </row>
    <row r="991" spans="1:4" x14ac:dyDescent="0.3">
      <c r="A991" t="s">
        <v>2414</v>
      </c>
      <c r="B991" t="s">
        <v>2866</v>
      </c>
      <c r="C991" t="s">
        <v>2695</v>
      </c>
      <c r="D991">
        <v>1.0417756525727844</v>
      </c>
    </row>
    <row r="992" spans="1:4" x14ac:dyDescent="0.3">
      <c r="A992" t="s">
        <v>2414</v>
      </c>
      <c r="B992" t="s">
        <v>2866</v>
      </c>
      <c r="C992" t="s">
        <v>2696</v>
      </c>
      <c r="D992">
        <v>0.98399460990248655</v>
      </c>
    </row>
    <row r="993" spans="1:4" x14ac:dyDescent="0.3">
      <c r="A993" t="s">
        <v>2414</v>
      </c>
      <c r="B993" t="s">
        <v>2866</v>
      </c>
      <c r="C993" t="s">
        <v>2697</v>
      </c>
      <c r="D993">
        <v>0.98399460990248655</v>
      </c>
    </row>
    <row r="994" spans="1:4" x14ac:dyDescent="0.3">
      <c r="A994" t="s">
        <v>2414</v>
      </c>
      <c r="B994" t="s">
        <v>2866</v>
      </c>
      <c r="C994" t="s">
        <v>2698</v>
      </c>
      <c r="D994">
        <v>0.79874409408679548</v>
      </c>
    </row>
    <row r="995" spans="1:4" x14ac:dyDescent="0.3">
      <c r="A995" t="s">
        <v>2414</v>
      </c>
      <c r="B995" t="s">
        <v>2866</v>
      </c>
      <c r="C995" t="s">
        <v>2948</v>
      </c>
      <c r="D995">
        <v>3.7685651445052653</v>
      </c>
    </row>
    <row r="996" spans="1:4" x14ac:dyDescent="0.3">
      <c r="A996" t="s">
        <v>2414</v>
      </c>
      <c r="B996" t="s">
        <v>2872</v>
      </c>
      <c r="C996" t="s">
        <v>2690</v>
      </c>
      <c r="D996">
        <v>0</v>
      </c>
    </row>
    <row r="997" spans="1:4" x14ac:dyDescent="0.3">
      <c r="A997" t="s">
        <v>2414</v>
      </c>
      <c r="B997" t="s">
        <v>2872</v>
      </c>
      <c r="C997" t="s">
        <v>2691</v>
      </c>
      <c r="D997">
        <v>6.52058647313096</v>
      </c>
    </row>
    <row r="998" spans="1:4" x14ac:dyDescent="0.3">
      <c r="A998" t="s">
        <v>2414</v>
      </c>
      <c r="B998" t="s">
        <v>2872</v>
      </c>
      <c r="C998" t="s">
        <v>2692</v>
      </c>
      <c r="D998">
        <v>0.86933616686903981</v>
      </c>
    </row>
    <row r="999" spans="1:4" x14ac:dyDescent="0.3">
      <c r="A999" t="s">
        <v>2414</v>
      </c>
      <c r="B999" t="s">
        <v>2872</v>
      </c>
      <c r="C999" t="s">
        <v>2693</v>
      </c>
      <c r="D999">
        <v>0</v>
      </c>
    </row>
    <row r="1000" spans="1:4" x14ac:dyDescent="0.3">
      <c r="A1000" t="s">
        <v>2414</v>
      </c>
      <c r="B1000" t="s">
        <v>2872</v>
      </c>
      <c r="C1000" t="s">
        <v>2694</v>
      </c>
      <c r="D1000">
        <v>0</v>
      </c>
    </row>
    <row r="1001" spans="1:4" x14ac:dyDescent="0.3">
      <c r="A1001" t="s">
        <v>2414</v>
      </c>
      <c r="B1001" t="s">
        <v>2872</v>
      </c>
      <c r="C1001" t="s">
        <v>2695</v>
      </c>
      <c r="D1001">
        <v>0</v>
      </c>
    </row>
    <row r="1002" spans="1:4" x14ac:dyDescent="0.3">
      <c r="A1002" t="s">
        <v>2414</v>
      </c>
      <c r="B1002" t="s">
        <v>2872</v>
      </c>
      <c r="C1002" t="s">
        <v>2696</v>
      </c>
      <c r="D1002">
        <v>0</v>
      </c>
    </row>
    <row r="1003" spans="1:4" x14ac:dyDescent="0.3">
      <c r="A1003" t="s">
        <v>2414</v>
      </c>
      <c r="B1003" t="s">
        <v>2872</v>
      </c>
      <c r="C1003" t="s">
        <v>2697</v>
      </c>
      <c r="D1003">
        <v>0</v>
      </c>
    </row>
    <row r="1004" spans="1:4" x14ac:dyDescent="0.3">
      <c r="A1004" t="s">
        <v>2414</v>
      </c>
      <c r="B1004" t="s">
        <v>2872</v>
      </c>
      <c r="C1004" t="s">
        <v>2698</v>
      </c>
      <c r="D1004">
        <v>0</v>
      </c>
    </row>
    <row r="1005" spans="1:4" x14ac:dyDescent="0.3">
      <c r="A1005" t="s">
        <v>2414</v>
      </c>
      <c r="B1005" t="s">
        <v>2872</v>
      </c>
      <c r="C1005" t="s">
        <v>2948</v>
      </c>
      <c r="D1005">
        <v>0</v>
      </c>
    </row>
    <row r="1006" spans="1:4" x14ac:dyDescent="0.3">
      <c r="A1006" t="s">
        <v>2414</v>
      </c>
      <c r="B1006" t="s">
        <v>2863</v>
      </c>
      <c r="C1006" t="s">
        <v>2690</v>
      </c>
      <c r="D1006">
        <v>6.2648894574284286</v>
      </c>
    </row>
    <row r="1007" spans="1:4" x14ac:dyDescent="0.3">
      <c r="A1007" t="s">
        <v>2414</v>
      </c>
      <c r="B1007" t="s">
        <v>2863</v>
      </c>
      <c r="C1007" t="s">
        <v>2691</v>
      </c>
      <c r="D1007">
        <v>31.870479060798417</v>
      </c>
    </row>
    <row r="1008" spans="1:4" x14ac:dyDescent="0.3">
      <c r="A1008" t="s">
        <v>2414</v>
      </c>
      <c r="B1008" t="s">
        <v>2863</v>
      </c>
      <c r="C1008" t="s">
        <v>2692</v>
      </c>
      <c r="D1008">
        <v>76.65914049886446</v>
      </c>
    </row>
    <row r="1009" spans="1:4" x14ac:dyDescent="0.3">
      <c r="A1009" t="s">
        <v>2414</v>
      </c>
      <c r="B1009" t="s">
        <v>2863</v>
      </c>
      <c r="C1009" t="s">
        <v>2693</v>
      </c>
      <c r="D1009">
        <v>20.86137188838067</v>
      </c>
    </row>
    <row r="1010" spans="1:4" x14ac:dyDescent="0.3">
      <c r="A1010" t="s">
        <v>2414</v>
      </c>
      <c r="B1010" t="s">
        <v>2863</v>
      </c>
      <c r="C1010" t="s">
        <v>2694</v>
      </c>
      <c r="D1010">
        <v>6.6404300214714747</v>
      </c>
    </row>
    <row r="1011" spans="1:4" x14ac:dyDescent="0.3">
      <c r="A1011" t="s">
        <v>2414</v>
      </c>
      <c r="B1011" t="s">
        <v>2863</v>
      </c>
      <c r="C1011" t="s">
        <v>2695</v>
      </c>
      <c r="D1011">
        <v>1.2396964656727525</v>
      </c>
    </row>
    <row r="1012" spans="1:4" x14ac:dyDescent="0.3">
      <c r="A1012" t="s">
        <v>2414</v>
      </c>
      <c r="B1012" t="s">
        <v>2863</v>
      </c>
      <c r="C1012" t="s">
        <v>2696</v>
      </c>
      <c r="D1012">
        <v>0.87531663308837671</v>
      </c>
    </row>
    <row r="1013" spans="1:4" x14ac:dyDescent="0.3">
      <c r="A1013" t="s">
        <v>2414</v>
      </c>
      <c r="B1013" t="s">
        <v>2863</v>
      </c>
      <c r="C1013" t="s">
        <v>2697</v>
      </c>
      <c r="D1013">
        <v>0.77834409221234901</v>
      </c>
    </row>
    <row r="1014" spans="1:4" x14ac:dyDescent="0.3">
      <c r="A1014" t="s">
        <v>2414</v>
      </c>
      <c r="B1014" t="s">
        <v>2863</v>
      </c>
      <c r="C1014" t="s">
        <v>2698</v>
      </c>
      <c r="D1014">
        <v>0.7062319181697635</v>
      </c>
    </row>
    <row r="1015" spans="1:4" x14ac:dyDescent="0.3">
      <c r="A1015" t="s">
        <v>2414</v>
      </c>
      <c r="B1015" t="s">
        <v>2863</v>
      </c>
      <c r="C1015" t="s">
        <v>2948</v>
      </c>
      <c r="D1015">
        <v>0.97718717391319732</v>
      </c>
    </row>
    <row r="1016" spans="1:4" x14ac:dyDescent="0.3">
      <c r="A1016" t="s">
        <v>2414</v>
      </c>
      <c r="B1016" t="s">
        <v>2868</v>
      </c>
      <c r="C1016" t="s">
        <v>2690</v>
      </c>
      <c r="D1016">
        <v>5.5492668594414614</v>
      </c>
    </row>
    <row r="1017" spans="1:4" x14ac:dyDescent="0.3">
      <c r="A1017" t="s">
        <v>2414</v>
      </c>
      <c r="B1017" t="s">
        <v>2868</v>
      </c>
      <c r="C1017" t="s">
        <v>2691</v>
      </c>
      <c r="D1017">
        <v>16.833892416044648</v>
      </c>
    </row>
    <row r="1018" spans="1:4" x14ac:dyDescent="0.3">
      <c r="A1018" t="s">
        <v>2414</v>
      </c>
      <c r="B1018" t="s">
        <v>2868</v>
      </c>
      <c r="C1018" t="s">
        <v>2692</v>
      </c>
      <c r="D1018">
        <v>226.41277886563546</v>
      </c>
    </row>
    <row r="1019" spans="1:4" x14ac:dyDescent="0.3">
      <c r="A1019" t="s">
        <v>2414</v>
      </c>
      <c r="B1019" t="s">
        <v>2868</v>
      </c>
      <c r="C1019" t="s">
        <v>2693</v>
      </c>
      <c r="D1019">
        <v>274.045729587496</v>
      </c>
    </row>
    <row r="1020" spans="1:4" x14ac:dyDescent="0.3">
      <c r="A1020" t="s">
        <v>2414</v>
      </c>
      <c r="B1020" t="s">
        <v>2868</v>
      </c>
      <c r="C1020" t="s">
        <v>2694</v>
      </c>
      <c r="D1020">
        <v>78.779194061029685</v>
      </c>
    </row>
    <row r="1021" spans="1:4" x14ac:dyDescent="0.3">
      <c r="A1021" t="s">
        <v>2414</v>
      </c>
      <c r="B1021" t="s">
        <v>2868</v>
      </c>
      <c r="C1021" t="s">
        <v>2695</v>
      </c>
      <c r="D1021">
        <v>5.9577339581656581</v>
      </c>
    </row>
    <row r="1022" spans="1:4" x14ac:dyDescent="0.3">
      <c r="A1022" t="s">
        <v>2414</v>
      </c>
      <c r="B1022" t="s">
        <v>2868</v>
      </c>
      <c r="C1022" t="s">
        <v>2696</v>
      </c>
      <c r="D1022">
        <v>2.6119602260227253</v>
      </c>
    </row>
    <row r="1023" spans="1:4" x14ac:dyDescent="0.3">
      <c r="A1023" t="s">
        <v>2414</v>
      </c>
      <c r="B1023" t="s">
        <v>2868</v>
      </c>
      <c r="C1023" t="s">
        <v>2697</v>
      </c>
      <c r="D1023">
        <v>0.60744850347031831</v>
      </c>
    </row>
    <row r="1024" spans="1:4" x14ac:dyDescent="0.3">
      <c r="A1024" t="s">
        <v>2414</v>
      </c>
      <c r="B1024" t="s">
        <v>2868</v>
      </c>
      <c r="C1024" t="s">
        <v>2698</v>
      </c>
      <c r="D1024">
        <v>0.1422855741337184</v>
      </c>
    </row>
    <row r="1025" spans="1:4" x14ac:dyDescent="0.3">
      <c r="A1025" t="s">
        <v>2414</v>
      </c>
      <c r="B1025" t="s">
        <v>2868</v>
      </c>
      <c r="C1025" t="s">
        <v>2948</v>
      </c>
      <c r="D1025">
        <v>0.16856649856042641</v>
      </c>
    </row>
    <row r="1026" spans="1:4" x14ac:dyDescent="0.3">
      <c r="A1026" t="s">
        <v>2414</v>
      </c>
      <c r="B1026" t="s">
        <v>2871</v>
      </c>
      <c r="C1026" t="s">
        <v>2690</v>
      </c>
      <c r="D1026">
        <v>26.126164886036289</v>
      </c>
    </row>
    <row r="1027" spans="1:4" x14ac:dyDescent="0.3">
      <c r="A1027" t="s">
        <v>2414</v>
      </c>
      <c r="B1027" t="s">
        <v>2871</v>
      </c>
      <c r="C1027" t="s">
        <v>2691</v>
      </c>
      <c r="D1027">
        <v>134.37247464035403</v>
      </c>
    </row>
    <row r="1028" spans="1:4" x14ac:dyDescent="0.3">
      <c r="A1028" t="s">
        <v>2414</v>
      </c>
      <c r="B1028" t="s">
        <v>2871</v>
      </c>
      <c r="C1028" t="s">
        <v>2692</v>
      </c>
      <c r="D1028">
        <v>227.13959080127293</v>
      </c>
    </row>
    <row r="1029" spans="1:4" x14ac:dyDescent="0.3">
      <c r="A1029" t="s">
        <v>2414</v>
      </c>
      <c r="B1029" t="s">
        <v>2871</v>
      </c>
      <c r="C1029" t="s">
        <v>2693</v>
      </c>
      <c r="D1029">
        <v>101.83390063426295</v>
      </c>
    </row>
    <row r="1030" spans="1:4" x14ac:dyDescent="0.3">
      <c r="A1030" t="s">
        <v>2414</v>
      </c>
      <c r="B1030" t="s">
        <v>2871</v>
      </c>
      <c r="C1030" t="s">
        <v>2694</v>
      </c>
      <c r="D1030">
        <v>46.339352604395799</v>
      </c>
    </row>
    <row r="1031" spans="1:4" x14ac:dyDescent="0.3">
      <c r="A1031" t="s">
        <v>2414</v>
      </c>
      <c r="B1031" t="s">
        <v>2871</v>
      </c>
      <c r="C1031" t="s">
        <v>2695</v>
      </c>
      <c r="D1031">
        <v>18.544594798695318</v>
      </c>
    </row>
    <row r="1032" spans="1:4" x14ac:dyDescent="0.3">
      <c r="A1032" t="s">
        <v>2414</v>
      </c>
      <c r="B1032" t="s">
        <v>2871</v>
      </c>
      <c r="C1032" t="s">
        <v>2696</v>
      </c>
      <c r="D1032">
        <v>18.544594798695318</v>
      </c>
    </row>
    <row r="1033" spans="1:4" x14ac:dyDescent="0.3">
      <c r="A1033" t="s">
        <v>2414</v>
      </c>
      <c r="B1033" t="s">
        <v>2871</v>
      </c>
      <c r="C1033" t="s">
        <v>2697</v>
      </c>
      <c r="D1033">
        <v>18.544594798695318</v>
      </c>
    </row>
    <row r="1034" spans="1:4" x14ac:dyDescent="0.3">
      <c r="A1034" t="s">
        <v>2414</v>
      </c>
      <c r="B1034" t="s">
        <v>2871</v>
      </c>
      <c r="C1034" t="s">
        <v>2698</v>
      </c>
      <c r="D1034">
        <v>18.544594798695318</v>
      </c>
    </row>
    <row r="1035" spans="1:4" x14ac:dyDescent="0.3">
      <c r="A1035" t="s">
        <v>2414</v>
      </c>
      <c r="B1035" t="s">
        <v>2871</v>
      </c>
      <c r="C1035" t="s">
        <v>2948</v>
      </c>
      <c r="D1035">
        <v>12.294022438896691</v>
      </c>
    </row>
    <row r="1036" spans="1:4" x14ac:dyDescent="0.3">
      <c r="A1036" t="s">
        <v>2414</v>
      </c>
      <c r="B1036" t="s">
        <v>2867</v>
      </c>
      <c r="C1036" t="s">
        <v>2690</v>
      </c>
      <c r="D1036">
        <v>5.0984683800000008</v>
      </c>
    </row>
    <row r="1037" spans="1:4" x14ac:dyDescent="0.3">
      <c r="A1037" t="s">
        <v>2414</v>
      </c>
      <c r="B1037" t="s">
        <v>2867</v>
      </c>
      <c r="C1037" t="s">
        <v>2691</v>
      </c>
      <c r="D1037">
        <v>10.81262491</v>
      </c>
    </row>
    <row r="1038" spans="1:4" x14ac:dyDescent="0.3">
      <c r="A1038" t="s">
        <v>2414</v>
      </c>
      <c r="B1038" t="s">
        <v>2867</v>
      </c>
      <c r="C1038" t="s">
        <v>2692</v>
      </c>
      <c r="D1038">
        <v>7.3109651152118422</v>
      </c>
    </row>
    <row r="1039" spans="1:4" x14ac:dyDescent="0.3">
      <c r="A1039" t="s">
        <v>2414</v>
      </c>
      <c r="B1039" t="s">
        <v>2867</v>
      </c>
      <c r="C1039" t="s">
        <v>2693</v>
      </c>
      <c r="D1039">
        <v>9.0702383336996544</v>
      </c>
    </row>
    <row r="1040" spans="1:4" x14ac:dyDescent="0.3">
      <c r="A1040" t="s">
        <v>2414</v>
      </c>
      <c r="B1040" t="s">
        <v>2867</v>
      </c>
      <c r="C1040" t="s">
        <v>2694</v>
      </c>
      <c r="D1040">
        <v>0.37389978108850314</v>
      </c>
    </row>
    <row r="1041" spans="1:4" x14ac:dyDescent="0.3">
      <c r="A1041" t="s">
        <v>2414</v>
      </c>
      <c r="B1041" t="s">
        <v>2867</v>
      </c>
      <c r="C1041" t="s">
        <v>2695</v>
      </c>
      <c r="D1041">
        <v>0</v>
      </c>
    </row>
    <row r="1042" spans="1:4" x14ac:dyDescent="0.3">
      <c r="A1042" t="s">
        <v>2414</v>
      </c>
      <c r="B1042" t="s">
        <v>2867</v>
      </c>
      <c r="C1042" t="s">
        <v>2696</v>
      </c>
      <c r="D1042">
        <v>0</v>
      </c>
    </row>
    <row r="1043" spans="1:4" x14ac:dyDescent="0.3">
      <c r="A1043" t="s">
        <v>2414</v>
      </c>
      <c r="B1043" t="s">
        <v>2867</v>
      </c>
      <c r="C1043" t="s">
        <v>2697</v>
      </c>
      <c r="D1043">
        <v>0</v>
      </c>
    </row>
    <row r="1044" spans="1:4" x14ac:dyDescent="0.3">
      <c r="A1044" t="s">
        <v>2414</v>
      </c>
      <c r="B1044" t="s">
        <v>2867</v>
      </c>
      <c r="C1044" t="s">
        <v>2698</v>
      </c>
      <c r="D1044">
        <v>0</v>
      </c>
    </row>
    <row r="1045" spans="1:4" x14ac:dyDescent="0.3">
      <c r="A1045" t="s">
        <v>2414</v>
      </c>
      <c r="B1045" t="s">
        <v>2867</v>
      </c>
      <c r="C1045" t="s">
        <v>2948</v>
      </c>
      <c r="D1045">
        <v>0</v>
      </c>
    </row>
    <row r="1046" spans="1:4" x14ac:dyDescent="0.3">
      <c r="A1046" t="s">
        <v>2960</v>
      </c>
      <c r="B1046" t="s">
        <v>2870</v>
      </c>
      <c r="C1046" t="s">
        <v>2690</v>
      </c>
      <c r="D1046">
        <v>3.8826792807200166</v>
      </c>
    </row>
    <row r="1047" spans="1:4" x14ac:dyDescent="0.3">
      <c r="A1047" t="s">
        <v>2960</v>
      </c>
      <c r="B1047" t="s">
        <v>2870</v>
      </c>
      <c r="C1047" t="s">
        <v>2691</v>
      </c>
      <c r="D1047">
        <v>5.8543009279982461E-2</v>
      </c>
    </row>
    <row r="1048" spans="1:4" x14ac:dyDescent="0.3">
      <c r="A1048" t="s">
        <v>2960</v>
      </c>
      <c r="B1048" t="s">
        <v>2870</v>
      </c>
      <c r="C1048" t="s">
        <v>2692</v>
      </c>
      <c r="D1048">
        <v>0</v>
      </c>
    </row>
    <row r="1049" spans="1:4" x14ac:dyDescent="0.3">
      <c r="A1049" t="s">
        <v>2960</v>
      </c>
      <c r="B1049" t="s">
        <v>2870</v>
      </c>
      <c r="C1049" t="s">
        <v>2693</v>
      </c>
      <c r="D1049">
        <v>0</v>
      </c>
    </row>
    <row r="1050" spans="1:4" x14ac:dyDescent="0.3">
      <c r="A1050" t="s">
        <v>2960</v>
      </c>
      <c r="B1050" t="s">
        <v>2870</v>
      </c>
      <c r="C1050" t="s">
        <v>2694</v>
      </c>
      <c r="D1050">
        <v>0</v>
      </c>
    </row>
    <row r="1051" spans="1:4" x14ac:dyDescent="0.3">
      <c r="A1051" t="s">
        <v>2960</v>
      </c>
      <c r="B1051" t="s">
        <v>2870</v>
      </c>
      <c r="C1051" t="s">
        <v>2695</v>
      </c>
      <c r="D1051">
        <v>0</v>
      </c>
    </row>
    <row r="1052" spans="1:4" x14ac:dyDescent="0.3">
      <c r="A1052" t="s">
        <v>2960</v>
      </c>
      <c r="B1052" t="s">
        <v>2870</v>
      </c>
      <c r="C1052" t="s">
        <v>2696</v>
      </c>
      <c r="D1052">
        <v>0</v>
      </c>
    </row>
    <row r="1053" spans="1:4" x14ac:dyDescent="0.3">
      <c r="A1053" t="s">
        <v>2960</v>
      </c>
      <c r="B1053" t="s">
        <v>2870</v>
      </c>
      <c r="C1053" t="s">
        <v>2697</v>
      </c>
      <c r="D1053">
        <v>0</v>
      </c>
    </row>
    <row r="1054" spans="1:4" x14ac:dyDescent="0.3">
      <c r="A1054" t="s">
        <v>2960</v>
      </c>
      <c r="B1054" t="s">
        <v>2870</v>
      </c>
      <c r="C1054" t="s">
        <v>2698</v>
      </c>
      <c r="D1054">
        <v>0</v>
      </c>
    </row>
    <row r="1055" spans="1:4" x14ac:dyDescent="0.3">
      <c r="A1055" t="s">
        <v>2960</v>
      </c>
      <c r="B1055" t="s">
        <v>2870</v>
      </c>
      <c r="C1055" t="s">
        <v>2948</v>
      </c>
      <c r="D1055">
        <v>0</v>
      </c>
    </row>
    <row r="1056" spans="1:4" x14ac:dyDescent="0.3">
      <c r="A1056" t="s">
        <v>2960</v>
      </c>
      <c r="B1056" t="s">
        <v>2864</v>
      </c>
      <c r="C1056" t="s">
        <v>2690</v>
      </c>
      <c r="D1056">
        <v>1380.1830838864539</v>
      </c>
    </row>
    <row r="1057" spans="1:4" x14ac:dyDescent="0.3">
      <c r="A1057" t="s">
        <v>2960</v>
      </c>
      <c r="B1057" t="s">
        <v>2864</v>
      </c>
      <c r="C1057" t="s">
        <v>2691</v>
      </c>
      <c r="D1057">
        <v>389.44752530566126</v>
      </c>
    </row>
    <row r="1058" spans="1:4" x14ac:dyDescent="0.3">
      <c r="A1058" t="s">
        <v>2960</v>
      </c>
      <c r="B1058" t="s">
        <v>2864</v>
      </c>
      <c r="C1058" t="s">
        <v>2692</v>
      </c>
      <c r="D1058">
        <v>52.03827705795608</v>
      </c>
    </row>
    <row r="1059" spans="1:4" x14ac:dyDescent="0.3">
      <c r="A1059" t="s">
        <v>2960</v>
      </c>
      <c r="B1059" t="s">
        <v>2864</v>
      </c>
      <c r="C1059" t="s">
        <v>2693</v>
      </c>
      <c r="D1059">
        <v>3.2436365470598152</v>
      </c>
    </row>
    <row r="1060" spans="1:4" x14ac:dyDescent="0.3">
      <c r="A1060" t="s">
        <v>2960</v>
      </c>
      <c r="B1060" t="s">
        <v>2864</v>
      </c>
      <c r="C1060" t="s">
        <v>2694</v>
      </c>
      <c r="D1060">
        <v>1.7430660742752171</v>
      </c>
    </row>
    <row r="1061" spans="1:4" x14ac:dyDescent="0.3">
      <c r="A1061" t="s">
        <v>2960</v>
      </c>
      <c r="B1061" t="s">
        <v>2864</v>
      </c>
      <c r="C1061" t="s">
        <v>2695</v>
      </c>
      <c r="D1061">
        <v>0.87153303713760855</v>
      </c>
    </row>
    <row r="1062" spans="1:4" x14ac:dyDescent="0.3">
      <c r="A1062" t="s">
        <v>2960</v>
      </c>
      <c r="B1062" t="s">
        <v>2864</v>
      </c>
      <c r="C1062" t="s">
        <v>2696</v>
      </c>
      <c r="D1062">
        <v>0.87153303713760855</v>
      </c>
    </row>
    <row r="1063" spans="1:4" x14ac:dyDescent="0.3">
      <c r="A1063" t="s">
        <v>2960</v>
      </c>
      <c r="B1063" t="s">
        <v>2864</v>
      </c>
      <c r="C1063" t="s">
        <v>2697</v>
      </c>
      <c r="D1063">
        <v>0.2180189543180801</v>
      </c>
    </row>
    <row r="1064" spans="1:4" x14ac:dyDescent="0.3">
      <c r="A1064" t="s">
        <v>2960</v>
      </c>
      <c r="B1064" t="s">
        <v>2864</v>
      </c>
      <c r="C1064" t="s">
        <v>2698</v>
      </c>
      <c r="D1064">
        <v>0</v>
      </c>
    </row>
    <row r="1065" spans="1:4" x14ac:dyDescent="0.3">
      <c r="A1065" t="s">
        <v>2960</v>
      </c>
      <c r="B1065" t="s">
        <v>2864</v>
      </c>
      <c r="C1065" t="s">
        <v>2948</v>
      </c>
      <c r="D1065">
        <v>0</v>
      </c>
    </row>
    <row r="1066" spans="1:4" x14ac:dyDescent="0.3">
      <c r="A1066" t="s">
        <v>2960</v>
      </c>
      <c r="B1066" t="s">
        <v>2865</v>
      </c>
      <c r="C1066" t="s">
        <v>2690</v>
      </c>
      <c r="D1066">
        <v>72.768032172069539</v>
      </c>
    </row>
    <row r="1067" spans="1:4" x14ac:dyDescent="0.3">
      <c r="A1067" t="s">
        <v>2960</v>
      </c>
      <c r="B1067" t="s">
        <v>2865</v>
      </c>
      <c r="C1067" t="s">
        <v>2691</v>
      </c>
      <c r="D1067">
        <v>10.726742755238494</v>
      </c>
    </row>
    <row r="1068" spans="1:4" x14ac:dyDescent="0.3">
      <c r="A1068" t="s">
        <v>2960</v>
      </c>
      <c r="B1068" t="s">
        <v>2865</v>
      </c>
      <c r="C1068" t="s">
        <v>2692</v>
      </c>
      <c r="D1068">
        <v>0.20557508269194369</v>
      </c>
    </row>
    <row r="1069" spans="1:4" x14ac:dyDescent="0.3">
      <c r="A1069" t="s">
        <v>2960</v>
      </c>
      <c r="B1069" t="s">
        <v>2865</v>
      </c>
      <c r="C1069" t="s">
        <v>2693</v>
      </c>
      <c r="D1069">
        <v>0</v>
      </c>
    </row>
    <row r="1070" spans="1:4" x14ac:dyDescent="0.3">
      <c r="A1070" t="s">
        <v>2960</v>
      </c>
      <c r="B1070" t="s">
        <v>2865</v>
      </c>
      <c r="C1070" t="s">
        <v>2694</v>
      </c>
      <c r="D1070">
        <v>0</v>
      </c>
    </row>
    <row r="1071" spans="1:4" x14ac:dyDescent="0.3">
      <c r="A1071" t="s">
        <v>2960</v>
      </c>
      <c r="B1071" t="s">
        <v>2865</v>
      </c>
      <c r="C1071" t="s">
        <v>2695</v>
      </c>
      <c r="D1071">
        <v>0</v>
      </c>
    </row>
    <row r="1072" spans="1:4" x14ac:dyDescent="0.3">
      <c r="A1072" t="s">
        <v>2960</v>
      </c>
      <c r="B1072" t="s">
        <v>2865</v>
      </c>
      <c r="C1072" t="s">
        <v>2696</v>
      </c>
      <c r="D1072">
        <v>0</v>
      </c>
    </row>
    <row r="1073" spans="1:4" x14ac:dyDescent="0.3">
      <c r="A1073" t="s">
        <v>2960</v>
      </c>
      <c r="B1073" t="s">
        <v>2865</v>
      </c>
      <c r="C1073" t="s">
        <v>2697</v>
      </c>
      <c r="D1073">
        <v>0</v>
      </c>
    </row>
    <row r="1074" spans="1:4" x14ac:dyDescent="0.3">
      <c r="A1074" t="s">
        <v>2960</v>
      </c>
      <c r="B1074" t="s">
        <v>2865</v>
      </c>
      <c r="C1074" t="s">
        <v>2698</v>
      </c>
      <c r="D1074">
        <v>0</v>
      </c>
    </row>
    <row r="1075" spans="1:4" x14ac:dyDescent="0.3">
      <c r="A1075" t="s">
        <v>2960</v>
      </c>
      <c r="B1075" t="s">
        <v>2865</v>
      </c>
      <c r="C1075" t="s">
        <v>2948</v>
      </c>
      <c r="D1075">
        <v>0</v>
      </c>
    </row>
    <row r="1076" spans="1:4" x14ac:dyDescent="0.3">
      <c r="A1076" t="s">
        <v>2960</v>
      </c>
      <c r="B1076" t="s">
        <v>2869</v>
      </c>
      <c r="C1076" t="s">
        <v>2690</v>
      </c>
      <c r="D1076">
        <v>14.187841050716155</v>
      </c>
    </row>
    <row r="1077" spans="1:4" x14ac:dyDescent="0.3">
      <c r="A1077" t="s">
        <v>2960</v>
      </c>
      <c r="B1077" t="s">
        <v>2869</v>
      </c>
      <c r="C1077" t="s">
        <v>2691</v>
      </c>
      <c r="D1077">
        <v>8.7091298443238738</v>
      </c>
    </row>
    <row r="1078" spans="1:4" x14ac:dyDescent="0.3">
      <c r="A1078" t="s">
        <v>2960</v>
      </c>
      <c r="B1078" t="s">
        <v>2869</v>
      </c>
      <c r="C1078" t="s">
        <v>2692</v>
      </c>
      <c r="D1078">
        <v>1.3756215049599683</v>
      </c>
    </row>
    <row r="1079" spans="1:4" x14ac:dyDescent="0.3">
      <c r="A1079" t="s">
        <v>2960</v>
      </c>
      <c r="B1079" t="s">
        <v>2869</v>
      </c>
      <c r="C1079" t="s">
        <v>2693</v>
      </c>
      <c r="D1079">
        <v>0</v>
      </c>
    </row>
    <row r="1080" spans="1:4" x14ac:dyDescent="0.3">
      <c r="A1080" t="s">
        <v>2960</v>
      </c>
      <c r="B1080" t="s">
        <v>2869</v>
      </c>
      <c r="C1080" t="s">
        <v>2694</v>
      </c>
      <c r="D1080">
        <v>0</v>
      </c>
    </row>
    <row r="1081" spans="1:4" x14ac:dyDescent="0.3">
      <c r="A1081" t="s">
        <v>2960</v>
      </c>
      <c r="B1081" t="s">
        <v>2869</v>
      </c>
      <c r="C1081" t="s">
        <v>2695</v>
      </c>
      <c r="D1081">
        <v>0</v>
      </c>
    </row>
    <row r="1082" spans="1:4" x14ac:dyDescent="0.3">
      <c r="A1082" t="s">
        <v>2960</v>
      </c>
      <c r="B1082" t="s">
        <v>2869</v>
      </c>
      <c r="C1082" t="s">
        <v>2696</v>
      </c>
      <c r="D1082">
        <v>0</v>
      </c>
    </row>
    <row r="1083" spans="1:4" x14ac:dyDescent="0.3">
      <c r="A1083" t="s">
        <v>2960</v>
      </c>
      <c r="B1083" t="s">
        <v>2869</v>
      </c>
      <c r="C1083" t="s">
        <v>2697</v>
      </c>
      <c r="D1083">
        <v>0</v>
      </c>
    </row>
    <row r="1084" spans="1:4" x14ac:dyDescent="0.3">
      <c r="A1084" t="s">
        <v>2960</v>
      </c>
      <c r="B1084" t="s">
        <v>2869</v>
      </c>
      <c r="C1084" t="s">
        <v>2698</v>
      </c>
      <c r="D1084">
        <v>0</v>
      </c>
    </row>
    <row r="1085" spans="1:4" x14ac:dyDescent="0.3">
      <c r="A1085" t="s">
        <v>2960</v>
      </c>
      <c r="B1085" t="s">
        <v>2869</v>
      </c>
      <c r="C1085" t="s">
        <v>2948</v>
      </c>
      <c r="D1085">
        <v>0</v>
      </c>
    </row>
    <row r="1086" spans="1:4" x14ac:dyDescent="0.3">
      <c r="A1086" t="s">
        <v>2960</v>
      </c>
      <c r="B1086" t="s">
        <v>2866</v>
      </c>
      <c r="C1086" t="s">
        <v>2690</v>
      </c>
      <c r="D1086">
        <v>115.50117545505093</v>
      </c>
    </row>
    <row r="1087" spans="1:4" x14ac:dyDescent="0.3">
      <c r="A1087" t="s">
        <v>2960</v>
      </c>
      <c r="B1087" t="s">
        <v>2866</v>
      </c>
      <c r="C1087" t="s">
        <v>2691</v>
      </c>
      <c r="D1087">
        <v>96.780426427117447</v>
      </c>
    </row>
    <row r="1088" spans="1:4" x14ac:dyDescent="0.3">
      <c r="A1088" t="s">
        <v>2960</v>
      </c>
      <c r="B1088" t="s">
        <v>2866</v>
      </c>
      <c r="C1088" t="s">
        <v>2692</v>
      </c>
      <c r="D1088">
        <v>77.616452677174578</v>
      </c>
    </row>
    <row r="1089" spans="1:4" x14ac:dyDescent="0.3">
      <c r="A1089" t="s">
        <v>2960</v>
      </c>
      <c r="B1089" t="s">
        <v>2866</v>
      </c>
      <c r="C1089" t="s">
        <v>2693</v>
      </c>
      <c r="D1089">
        <v>4.3777070205027577</v>
      </c>
    </row>
    <row r="1090" spans="1:4" x14ac:dyDescent="0.3">
      <c r="A1090" t="s">
        <v>2960</v>
      </c>
      <c r="B1090" t="s">
        <v>2866</v>
      </c>
      <c r="C1090" t="s">
        <v>2694</v>
      </c>
      <c r="D1090">
        <v>0.13978446997795643</v>
      </c>
    </row>
    <row r="1091" spans="1:4" x14ac:dyDescent="0.3">
      <c r="A1091" t="s">
        <v>2960</v>
      </c>
      <c r="B1091" t="s">
        <v>2866</v>
      </c>
      <c r="C1091" t="s">
        <v>2695</v>
      </c>
      <c r="D1091">
        <v>6.9892234988978216E-2</v>
      </c>
    </row>
    <row r="1092" spans="1:4" x14ac:dyDescent="0.3">
      <c r="A1092" t="s">
        <v>2960</v>
      </c>
      <c r="B1092" t="s">
        <v>2866</v>
      </c>
      <c r="C1092" t="s">
        <v>2696</v>
      </c>
      <c r="D1092">
        <v>6.9892234988978216E-2</v>
      </c>
    </row>
    <row r="1093" spans="1:4" x14ac:dyDescent="0.3">
      <c r="A1093" t="s">
        <v>2960</v>
      </c>
      <c r="B1093" t="s">
        <v>2866</v>
      </c>
      <c r="C1093" t="s">
        <v>2697</v>
      </c>
      <c r="D1093">
        <v>6.9892234988978216E-2</v>
      </c>
    </row>
    <row r="1094" spans="1:4" x14ac:dyDescent="0.3">
      <c r="A1094" t="s">
        <v>2960</v>
      </c>
      <c r="B1094" t="s">
        <v>2866</v>
      </c>
      <c r="C1094" t="s">
        <v>2698</v>
      </c>
      <c r="D1094">
        <v>2.3595415209413627E-2</v>
      </c>
    </row>
    <row r="1095" spans="1:4" x14ac:dyDescent="0.3">
      <c r="A1095" t="s">
        <v>2960</v>
      </c>
      <c r="B1095" t="s">
        <v>2866</v>
      </c>
      <c r="C1095" t="s">
        <v>2948</v>
      </c>
      <c r="D1095">
        <v>0</v>
      </c>
    </row>
    <row r="1096" spans="1:4" x14ac:dyDescent="0.3">
      <c r="A1096" t="s">
        <v>2960</v>
      </c>
      <c r="B1096" t="s">
        <v>2872</v>
      </c>
      <c r="C1096" t="s">
        <v>2690</v>
      </c>
      <c r="D1096">
        <v>0.62185115000000002</v>
      </c>
    </row>
    <row r="1097" spans="1:4" x14ac:dyDescent="0.3">
      <c r="A1097" t="s">
        <v>2960</v>
      </c>
      <c r="B1097" t="s">
        <v>2872</v>
      </c>
      <c r="C1097" t="s">
        <v>2691</v>
      </c>
    </row>
    <row r="1098" spans="1:4" x14ac:dyDescent="0.3">
      <c r="A1098" t="s">
        <v>2960</v>
      </c>
      <c r="B1098" t="s">
        <v>2872</v>
      </c>
      <c r="C1098" t="s">
        <v>2692</v>
      </c>
    </row>
    <row r="1099" spans="1:4" x14ac:dyDescent="0.3">
      <c r="A1099" t="s">
        <v>2960</v>
      </c>
      <c r="B1099" t="s">
        <v>2872</v>
      </c>
      <c r="C1099" t="s">
        <v>2693</v>
      </c>
    </row>
    <row r="1100" spans="1:4" x14ac:dyDescent="0.3">
      <c r="A1100" t="s">
        <v>2960</v>
      </c>
      <c r="B1100" t="s">
        <v>2872</v>
      </c>
      <c r="C1100" t="s">
        <v>2694</v>
      </c>
    </row>
    <row r="1101" spans="1:4" x14ac:dyDescent="0.3">
      <c r="A1101" t="s">
        <v>2960</v>
      </c>
      <c r="B1101" t="s">
        <v>2872</v>
      </c>
      <c r="C1101" t="s">
        <v>2695</v>
      </c>
    </row>
    <row r="1102" spans="1:4" x14ac:dyDescent="0.3">
      <c r="A1102" t="s">
        <v>2960</v>
      </c>
      <c r="B1102" t="s">
        <v>2872</v>
      </c>
      <c r="C1102" t="s">
        <v>2696</v>
      </c>
    </row>
    <row r="1103" spans="1:4" x14ac:dyDescent="0.3">
      <c r="A1103" t="s">
        <v>2960</v>
      </c>
      <c r="B1103" t="s">
        <v>2872</v>
      </c>
      <c r="C1103" t="s">
        <v>2697</v>
      </c>
    </row>
    <row r="1104" spans="1:4" x14ac:dyDescent="0.3">
      <c r="A1104" t="s">
        <v>2960</v>
      </c>
      <c r="B1104" t="s">
        <v>2872</v>
      </c>
      <c r="C1104" t="s">
        <v>2698</v>
      </c>
    </row>
    <row r="1105" spans="1:4" x14ac:dyDescent="0.3">
      <c r="A1105" t="s">
        <v>2960</v>
      </c>
      <c r="B1105" t="s">
        <v>2872</v>
      </c>
      <c r="C1105" t="s">
        <v>2948</v>
      </c>
    </row>
    <row r="1106" spans="1:4" x14ac:dyDescent="0.3">
      <c r="A1106" t="s">
        <v>2960</v>
      </c>
      <c r="B1106" t="s">
        <v>2863</v>
      </c>
      <c r="C1106" t="s">
        <v>2690</v>
      </c>
      <c r="D1106">
        <v>1594.3093266450171</v>
      </c>
    </row>
    <row r="1107" spans="1:4" x14ac:dyDescent="0.3">
      <c r="A1107" t="s">
        <v>2960</v>
      </c>
      <c r="B1107" t="s">
        <v>2863</v>
      </c>
      <c r="C1107" t="s">
        <v>2691</v>
      </c>
      <c r="D1107">
        <v>502.03974915718743</v>
      </c>
    </row>
    <row r="1108" spans="1:4" x14ac:dyDescent="0.3">
      <c r="A1108" t="s">
        <v>2960</v>
      </c>
      <c r="B1108" t="s">
        <v>2863</v>
      </c>
      <c r="C1108" t="s">
        <v>2692</v>
      </c>
      <c r="D1108">
        <v>52.104312978910038</v>
      </c>
    </row>
    <row r="1109" spans="1:4" x14ac:dyDescent="0.3">
      <c r="A1109" t="s">
        <v>2960</v>
      </c>
      <c r="B1109" t="s">
        <v>2863</v>
      </c>
      <c r="C1109" t="s">
        <v>2693</v>
      </c>
      <c r="D1109">
        <v>4.3407093992108177</v>
      </c>
    </row>
    <row r="1110" spans="1:4" x14ac:dyDescent="0.3">
      <c r="A1110" t="s">
        <v>2960</v>
      </c>
      <c r="B1110" t="s">
        <v>2863</v>
      </c>
      <c r="C1110" t="s">
        <v>2694</v>
      </c>
      <c r="D1110">
        <v>1.5962123320909916</v>
      </c>
    </row>
    <row r="1111" spans="1:4" x14ac:dyDescent="0.3">
      <c r="A1111" t="s">
        <v>2960</v>
      </c>
      <c r="B1111" t="s">
        <v>2863</v>
      </c>
      <c r="C1111" t="s">
        <v>2695</v>
      </c>
      <c r="D1111">
        <v>0.34094409424899441</v>
      </c>
    </row>
    <row r="1112" spans="1:4" x14ac:dyDescent="0.3">
      <c r="A1112" t="s">
        <v>2960</v>
      </c>
      <c r="B1112" t="s">
        <v>2863</v>
      </c>
      <c r="C1112" t="s">
        <v>2696</v>
      </c>
      <c r="D1112">
        <v>0.31447662686255645</v>
      </c>
    </row>
    <row r="1113" spans="1:4" x14ac:dyDescent="0.3">
      <c r="A1113" t="s">
        <v>2960</v>
      </c>
      <c r="B1113" t="s">
        <v>2863</v>
      </c>
      <c r="C1113" t="s">
        <v>2697</v>
      </c>
      <c r="D1113">
        <v>0.26968108698626753</v>
      </c>
    </row>
    <row r="1114" spans="1:4" x14ac:dyDescent="0.3">
      <c r="A1114" t="s">
        <v>2960</v>
      </c>
      <c r="B1114" t="s">
        <v>2863</v>
      </c>
      <c r="C1114" t="s">
        <v>2698</v>
      </c>
      <c r="D1114">
        <v>0.22494932951884231</v>
      </c>
    </row>
    <row r="1115" spans="1:4" x14ac:dyDescent="0.3">
      <c r="A1115" t="s">
        <v>2960</v>
      </c>
      <c r="B1115" t="s">
        <v>2863</v>
      </c>
      <c r="C1115" t="s">
        <v>2948</v>
      </c>
      <c r="D1115">
        <v>0.91111229996887555</v>
      </c>
    </row>
    <row r="1116" spans="1:4" x14ac:dyDescent="0.3">
      <c r="A1116" t="s">
        <v>2960</v>
      </c>
      <c r="B1116" t="s">
        <v>2868</v>
      </c>
      <c r="C1116" t="s">
        <v>2690</v>
      </c>
      <c r="D1116">
        <v>36.153666798866318</v>
      </c>
    </row>
    <row r="1117" spans="1:4" x14ac:dyDescent="0.3">
      <c r="A1117" t="s">
        <v>2960</v>
      </c>
      <c r="B1117" t="s">
        <v>2868</v>
      </c>
      <c r="C1117" t="s">
        <v>2691</v>
      </c>
      <c r="D1117">
        <v>19.792107623817085</v>
      </c>
    </row>
    <row r="1118" spans="1:4" x14ac:dyDescent="0.3">
      <c r="A1118" t="s">
        <v>2960</v>
      </c>
      <c r="B1118" t="s">
        <v>2868</v>
      </c>
      <c r="C1118" t="s">
        <v>2692</v>
      </c>
      <c r="D1118">
        <v>14.337974717049471</v>
      </c>
    </row>
    <row r="1119" spans="1:4" x14ac:dyDescent="0.3">
      <c r="A1119" t="s">
        <v>2960</v>
      </c>
      <c r="B1119" t="s">
        <v>2868</v>
      </c>
      <c r="C1119" t="s">
        <v>2693</v>
      </c>
      <c r="D1119">
        <v>5.014963503946742</v>
      </c>
    </row>
    <row r="1120" spans="1:4" x14ac:dyDescent="0.3">
      <c r="A1120" t="s">
        <v>2960</v>
      </c>
      <c r="B1120" t="s">
        <v>2868</v>
      </c>
      <c r="C1120" t="s">
        <v>2694</v>
      </c>
      <c r="D1120">
        <v>4.9651431419542318</v>
      </c>
    </row>
    <row r="1121" spans="1:4" x14ac:dyDescent="0.3">
      <c r="A1121" t="s">
        <v>2960</v>
      </c>
      <c r="B1121" t="s">
        <v>2868</v>
      </c>
      <c r="C1121" t="s">
        <v>2695</v>
      </c>
      <c r="D1121">
        <v>2.4632177740569809</v>
      </c>
    </row>
    <row r="1122" spans="1:4" x14ac:dyDescent="0.3">
      <c r="A1122" t="s">
        <v>2960</v>
      </c>
      <c r="B1122" t="s">
        <v>2868</v>
      </c>
      <c r="C1122" t="s">
        <v>2696</v>
      </c>
      <c r="D1122">
        <v>1.7083477505114324</v>
      </c>
    </row>
    <row r="1123" spans="1:4" x14ac:dyDescent="0.3">
      <c r="A1123" t="s">
        <v>2960</v>
      </c>
      <c r="B1123" t="s">
        <v>2868</v>
      </c>
      <c r="C1123" t="s">
        <v>2697</v>
      </c>
      <c r="D1123">
        <v>0.25090692778901452</v>
      </c>
    </row>
    <row r="1124" spans="1:4" x14ac:dyDescent="0.3">
      <c r="A1124" t="s">
        <v>2960</v>
      </c>
      <c r="B1124" t="s">
        <v>2868</v>
      </c>
      <c r="C1124" t="s">
        <v>2698</v>
      </c>
      <c r="D1124">
        <v>0.25090692778901452</v>
      </c>
    </row>
    <row r="1125" spans="1:4" x14ac:dyDescent="0.3">
      <c r="A1125" t="s">
        <v>2960</v>
      </c>
      <c r="B1125" t="s">
        <v>2868</v>
      </c>
      <c r="C1125" t="s">
        <v>2948</v>
      </c>
      <c r="D1125">
        <v>0.28900388421970974</v>
      </c>
    </row>
    <row r="1126" spans="1:4" x14ac:dyDescent="0.3">
      <c r="A1126" t="s">
        <v>2960</v>
      </c>
      <c r="B1126" t="s">
        <v>2871</v>
      </c>
      <c r="C1126" t="s">
        <v>2690</v>
      </c>
      <c r="D1126">
        <v>1185.838618718315</v>
      </c>
    </row>
    <row r="1127" spans="1:4" x14ac:dyDescent="0.3">
      <c r="A1127" t="s">
        <v>2960</v>
      </c>
      <c r="B1127" t="s">
        <v>2871</v>
      </c>
      <c r="C1127" t="s">
        <v>2691</v>
      </c>
      <c r="D1127">
        <v>810.38904804977665</v>
      </c>
    </row>
    <row r="1128" spans="1:4" x14ac:dyDescent="0.3">
      <c r="A1128" t="s">
        <v>2960</v>
      </c>
      <c r="B1128" t="s">
        <v>2871</v>
      </c>
      <c r="C1128" t="s">
        <v>2692</v>
      </c>
      <c r="D1128">
        <v>450.68616963638146</v>
      </c>
    </row>
    <row r="1129" spans="1:4" x14ac:dyDescent="0.3">
      <c r="A1129" t="s">
        <v>2960</v>
      </c>
      <c r="B1129" t="s">
        <v>2871</v>
      </c>
      <c r="C1129" t="s">
        <v>2693</v>
      </c>
      <c r="D1129">
        <v>109.72203477348579</v>
      </c>
    </row>
    <row r="1130" spans="1:4" x14ac:dyDescent="0.3">
      <c r="A1130" t="s">
        <v>2960</v>
      </c>
      <c r="B1130" t="s">
        <v>2871</v>
      </c>
      <c r="C1130" t="s">
        <v>2694</v>
      </c>
      <c r="D1130">
        <v>65.138242543781274</v>
      </c>
    </row>
    <row r="1131" spans="1:4" x14ac:dyDescent="0.3">
      <c r="A1131" t="s">
        <v>2960</v>
      </c>
      <c r="B1131" t="s">
        <v>2871</v>
      </c>
      <c r="C1131" t="s">
        <v>2695</v>
      </c>
      <c r="D1131">
        <v>21.670237550609045</v>
      </c>
    </row>
    <row r="1132" spans="1:4" x14ac:dyDescent="0.3">
      <c r="A1132" t="s">
        <v>2960</v>
      </c>
      <c r="B1132" t="s">
        <v>2871</v>
      </c>
      <c r="C1132" t="s">
        <v>2696</v>
      </c>
      <c r="D1132">
        <v>18.237283627929802</v>
      </c>
    </row>
    <row r="1133" spans="1:4" x14ac:dyDescent="0.3">
      <c r="A1133" t="s">
        <v>2960</v>
      </c>
      <c r="B1133" t="s">
        <v>2871</v>
      </c>
      <c r="C1133" t="s">
        <v>2697</v>
      </c>
      <c r="D1133">
        <v>16.604671559380151</v>
      </c>
    </row>
    <row r="1134" spans="1:4" x14ac:dyDescent="0.3">
      <c r="A1134" t="s">
        <v>2960</v>
      </c>
      <c r="B1134" t="s">
        <v>2871</v>
      </c>
      <c r="C1134" t="s">
        <v>2698</v>
      </c>
      <c r="D1134">
        <v>15.816111567241695</v>
      </c>
    </row>
    <row r="1135" spans="1:4" x14ac:dyDescent="0.3">
      <c r="A1135" t="s">
        <v>2960</v>
      </c>
      <c r="B1135" t="s">
        <v>2871</v>
      </c>
      <c r="C1135" t="s">
        <v>2948</v>
      </c>
      <c r="D1135">
        <v>64.953054973098801</v>
      </c>
    </row>
    <row r="1136" spans="1:4" x14ac:dyDescent="0.3">
      <c r="A1136" t="s">
        <v>2960</v>
      </c>
      <c r="B1136" t="s">
        <v>2867</v>
      </c>
      <c r="C1136" t="s">
        <v>2690</v>
      </c>
      <c r="D1136">
        <v>29586.330442335126</v>
      </c>
    </row>
    <row r="1137" spans="1:4" x14ac:dyDescent="0.3">
      <c r="A1137" t="s">
        <v>2960</v>
      </c>
      <c r="B1137" t="s">
        <v>2867</v>
      </c>
      <c r="C1137" t="s">
        <v>2691</v>
      </c>
      <c r="D1137">
        <v>14587.335853360206</v>
      </c>
    </row>
    <row r="1138" spans="1:4" x14ac:dyDescent="0.3">
      <c r="A1138" t="s">
        <v>2960</v>
      </c>
      <c r="B1138" t="s">
        <v>2867</v>
      </c>
      <c r="C1138" t="s">
        <v>2692</v>
      </c>
      <c r="D1138">
        <v>7748.2496175883507</v>
      </c>
    </row>
    <row r="1139" spans="1:4" x14ac:dyDescent="0.3">
      <c r="A1139" t="s">
        <v>2960</v>
      </c>
      <c r="B1139" t="s">
        <v>2867</v>
      </c>
      <c r="C1139" t="s">
        <v>2693</v>
      </c>
      <c r="D1139">
        <v>1985.4265407931823</v>
      </c>
    </row>
    <row r="1140" spans="1:4" x14ac:dyDescent="0.3">
      <c r="A1140" t="s">
        <v>2960</v>
      </c>
      <c r="B1140" t="s">
        <v>2867</v>
      </c>
      <c r="C1140" t="s">
        <v>2694</v>
      </c>
      <c r="D1140">
        <v>1504.2124017039778</v>
      </c>
    </row>
    <row r="1141" spans="1:4" x14ac:dyDescent="0.3">
      <c r="A1141" t="s">
        <v>2960</v>
      </c>
      <c r="B1141" t="s">
        <v>2867</v>
      </c>
      <c r="C1141" t="s">
        <v>2695</v>
      </c>
      <c r="D1141">
        <v>710.53942621934527</v>
      </c>
    </row>
    <row r="1142" spans="1:4" x14ac:dyDescent="0.3">
      <c r="A1142" t="s">
        <v>2960</v>
      </c>
      <c r="B1142" t="s">
        <v>2867</v>
      </c>
      <c r="C1142" t="s">
        <v>2696</v>
      </c>
      <c r="D1142">
        <v>622.51691497805825</v>
      </c>
    </row>
    <row r="1143" spans="1:4" x14ac:dyDescent="0.3">
      <c r="A1143" t="s">
        <v>2960</v>
      </c>
      <c r="B1143" t="s">
        <v>2867</v>
      </c>
      <c r="C1143" t="s">
        <v>2697</v>
      </c>
      <c r="D1143">
        <v>568.60743962314723</v>
      </c>
    </row>
    <row r="1144" spans="1:4" x14ac:dyDescent="0.3">
      <c r="A1144" t="s">
        <v>2960</v>
      </c>
      <c r="B1144" t="s">
        <v>2867</v>
      </c>
      <c r="C1144" t="s">
        <v>2698</v>
      </c>
      <c r="D1144">
        <v>555.89542816790629</v>
      </c>
    </row>
    <row r="1145" spans="1:4" x14ac:dyDescent="0.3">
      <c r="A1145" t="s">
        <v>2960</v>
      </c>
      <c r="B1145" t="s">
        <v>2867</v>
      </c>
      <c r="C1145" t="s">
        <v>2948</v>
      </c>
      <c r="D1145">
        <v>2937.8760081806522</v>
      </c>
    </row>
    <row r="1146" spans="1:4" x14ac:dyDescent="0.3">
      <c r="A1146" t="s">
        <v>2406</v>
      </c>
      <c r="B1146" t="s">
        <v>2880</v>
      </c>
      <c r="C1146" t="s">
        <v>2690</v>
      </c>
      <c r="D1146">
        <v>116.84638090999997</v>
      </c>
    </row>
    <row r="1147" spans="1:4" x14ac:dyDescent="0.3">
      <c r="A1147" t="s">
        <v>2406</v>
      </c>
      <c r="B1147" t="s">
        <v>2880</v>
      </c>
      <c r="C1147" t="s">
        <v>2948</v>
      </c>
      <c r="D1147">
        <v>0.78763296999999999</v>
      </c>
    </row>
    <row r="1148" spans="1:4" x14ac:dyDescent="0.3">
      <c r="A1148" t="s">
        <v>2406</v>
      </c>
      <c r="B1148" t="s">
        <v>2880</v>
      </c>
      <c r="C1148" t="s">
        <v>2691</v>
      </c>
      <c r="D1148">
        <v>32.64621317000001</v>
      </c>
    </row>
    <row r="1149" spans="1:4" x14ac:dyDescent="0.3">
      <c r="A1149" t="s">
        <v>2406</v>
      </c>
      <c r="B1149" t="s">
        <v>2880</v>
      </c>
      <c r="C1149" t="s">
        <v>2692</v>
      </c>
      <c r="D1149">
        <v>3.0531762200000001</v>
      </c>
    </row>
    <row r="1150" spans="1:4" x14ac:dyDescent="0.3">
      <c r="A1150" t="s">
        <v>2406</v>
      </c>
      <c r="B1150" t="s">
        <v>2880</v>
      </c>
      <c r="C1150" t="s">
        <v>2693</v>
      </c>
      <c r="D1150">
        <v>0.65558681000000008</v>
      </c>
    </row>
    <row r="1151" spans="1:4" x14ac:dyDescent="0.3">
      <c r="A1151" t="s">
        <v>2406</v>
      </c>
      <c r="B1151" t="s">
        <v>2880</v>
      </c>
      <c r="C1151" t="s">
        <v>2696</v>
      </c>
      <c r="D1151">
        <v>2.9608850000000003E-2</v>
      </c>
    </row>
    <row r="1152" spans="1:4" x14ac:dyDescent="0.3">
      <c r="A1152" t="s">
        <v>2406</v>
      </c>
      <c r="B1152" t="s">
        <v>2876</v>
      </c>
      <c r="C1152" t="s">
        <v>2690</v>
      </c>
      <c r="D1152">
        <v>163.84784772999996</v>
      </c>
    </row>
    <row r="1153" spans="1:4" x14ac:dyDescent="0.3">
      <c r="A1153" t="s">
        <v>2406</v>
      </c>
      <c r="B1153" t="s">
        <v>2876</v>
      </c>
      <c r="C1153" t="s">
        <v>2691</v>
      </c>
      <c r="D1153">
        <v>263.72964812999999</v>
      </c>
    </row>
    <row r="1154" spans="1:4" x14ac:dyDescent="0.3">
      <c r="A1154" t="s">
        <v>2406</v>
      </c>
      <c r="B1154" t="s">
        <v>2876</v>
      </c>
      <c r="C1154" t="s">
        <v>2692</v>
      </c>
      <c r="D1154">
        <v>138.82580069999997</v>
      </c>
    </row>
    <row r="1155" spans="1:4" x14ac:dyDescent="0.3">
      <c r="A1155" t="s">
        <v>2406</v>
      </c>
      <c r="B1155" t="s">
        <v>2876</v>
      </c>
      <c r="C1155" t="s">
        <v>2693</v>
      </c>
      <c r="D1155">
        <v>107.82513247999999</v>
      </c>
    </row>
    <row r="1156" spans="1:4" x14ac:dyDescent="0.3">
      <c r="A1156" t="s">
        <v>2406</v>
      </c>
      <c r="B1156" t="s">
        <v>2876</v>
      </c>
      <c r="C1156" t="s">
        <v>2694</v>
      </c>
      <c r="D1156">
        <v>140.69055299000001</v>
      </c>
    </row>
    <row r="1157" spans="1:4" x14ac:dyDescent="0.3">
      <c r="A1157" t="s">
        <v>2406</v>
      </c>
      <c r="B1157" t="s">
        <v>2876</v>
      </c>
      <c r="C1157" t="s">
        <v>2695</v>
      </c>
      <c r="D1157">
        <v>8.2629999999999999</v>
      </c>
    </row>
    <row r="1158" spans="1:4" x14ac:dyDescent="0.3">
      <c r="A1158" t="s">
        <v>2406</v>
      </c>
      <c r="B1158" t="s">
        <v>2876</v>
      </c>
      <c r="C1158" t="s">
        <v>2696</v>
      </c>
      <c r="D1158">
        <v>16.782</v>
      </c>
    </row>
    <row r="1159" spans="1:4" x14ac:dyDescent="0.3">
      <c r="A1159" t="s">
        <v>2406</v>
      </c>
      <c r="B1159" t="s">
        <v>2876</v>
      </c>
      <c r="C1159" t="s">
        <v>2697</v>
      </c>
      <c r="D1159">
        <v>6.8070000000000004</v>
      </c>
    </row>
    <row r="1160" spans="1:4" x14ac:dyDescent="0.3">
      <c r="A1160" t="s">
        <v>2406</v>
      </c>
      <c r="B1160" t="s">
        <v>2876</v>
      </c>
      <c r="C1160" t="s">
        <v>2698</v>
      </c>
      <c r="D1160">
        <v>32.570999999999998</v>
      </c>
    </row>
    <row r="1161" spans="1:4" x14ac:dyDescent="0.3">
      <c r="A1161" t="s">
        <v>2406</v>
      </c>
      <c r="B1161" t="s">
        <v>2874</v>
      </c>
      <c r="C1161" t="s">
        <v>2690</v>
      </c>
      <c r="D1161">
        <v>62.350297850000018</v>
      </c>
    </row>
    <row r="1162" spans="1:4" x14ac:dyDescent="0.3">
      <c r="A1162" t="s">
        <v>2406</v>
      </c>
      <c r="B1162" t="s">
        <v>2874</v>
      </c>
      <c r="C1162" t="s">
        <v>2948</v>
      </c>
      <c r="D1162">
        <v>1.6289973600000001</v>
      </c>
    </row>
    <row r="1163" spans="1:4" x14ac:dyDescent="0.3">
      <c r="A1163" t="s">
        <v>2406</v>
      </c>
      <c r="B1163" t="s">
        <v>2874</v>
      </c>
      <c r="C1163" t="s">
        <v>2691</v>
      </c>
      <c r="D1163">
        <v>109.05159091999998</v>
      </c>
    </row>
    <row r="1164" spans="1:4" x14ac:dyDescent="0.3">
      <c r="A1164" t="s">
        <v>2406</v>
      </c>
      <c r="B1164" t="s">
        <v>2874</v>
      </c>
      <c r="C1164" t="s">
        <v>2692</v>
      </c>
      <c r="D1164">
        <v>21.026610439999999</v>
      </c>
    </row>
    <row r="1165" spans="1:4" x14ac:dyDescent="0.3">
      <c r="A1165" t="s">
        <v>2406</v>
      </c>
      <c r="B1165" t="s">
        <v>2874</v>
      </c>
      <c r="C1165" t="s">
        <v>2693</v>
      </c>
      <c r="D1165">
        <v>0.53764010000000007</v>
      </c>
    </row>
    <row r="1166" spans="1:4" x14ac:dyDescent="0.3">
      <c r="A1166" t="s">
        <v>2406</v>
      </c>
      <c r="B1166" t="s">
        <v>2874</v>
      </c>
      <c r="C1166" t="s">
        <v>2694</v>
      </c>
      <c r="D1166">
        <v>0.36199701000000001</v>
      </c>
    </row>
    <row r="1167" spans="1:4" x14ac:dyDescent="0.3">
      <c r="A1167" t="s">
        <v>2406</v>
      </c>
      <c r="B1167" t="s">
        <v>2874</v>
      </c>
      <c r="C1167" t="s">
        <v>2697</v>
      </c>
      <c r="D1167">
        <v>0.6731629400000001</v>
      </c>
    </row>
    <row r="1168" spans="1:4" x14ac:dyDescent="0.3">
      <c r="A1168" t="s">
        <v>2406</v>
      </c>
      <c r="B1168" t="s">
        <v>2878</v>
      </c>
      <c r="C1168" t="s">
        <v>2690</v>
      </c>
      <c r="D1168">
        <v>41.548273079999994</v>
      </c>
    </row>
    <row r="1169" spans="1:4" x14ac:dyDescent="0.3">
      <c r="A1169" t="s">
        <v>2406</v>
      </c>
      <c r="B1169" t="s">
        <v>2878</v>
      </c>
      <c r="C1169" t="s">
        <v>2691</v>
      </c>
      <c r="D1169">
        <v>1354.2861261300002</v>
      </c>
    </row>
    <row r="1170" spans="1:4" x14ac:dyDescent="0.3">
      <c r="A1170" t="s">
        <v>2406</v>
      </c>
      <c r="B1170" t="s">
        <v>2878</v>
      </c>
      <c r="C1170" t="s">
        <v>2692</v>
      </c>
      <c r="D1170">
        <v>1085.7173419600001</v>
      </c>
    </row>
    <row r="1171" spans="1:4" x14ac:dyDescent="0.3">
      <c r="A1171" t="s">
        <v>2406</v>
      </c>
      <c r="B1171" t="s">
        <v>2878</v>
      </c>
      <c r="C1171" t="s">
        <v>2694</v>
      </c>
      <c r="D1171">
        <v>649</v>
      </c>
    </row>
    <row r="1172" spans="1:4" x14ac:dyDescent="0.3">
      <c r="A1172" t="s">
        <v>2406</v>
      </c>
      <c r="B1172" t="s">
        <v>2879</v>
      </c>
      <c r="C1172" t="s">
        <v>2690</v>
      </c>
      <c r="D1172">
        <v>107.28148135000002</v>
      </c>
    </row>
    <row r="1173" spans="1:4" x14ac:dyDescent="0.3">
      <c r="A1173" t="s">
        <v>2406</v>
      </c>
      <c r="B1173" t="s">
        <v>2879</v>
      </c>
      <c r="C1173" t="s">
        <v>2948</v>
      </c>
      <c r="D1173">
        <v>18.79576548</v>
      </c>
    </row>
    <row r="1174" spans="1:4" x14ac:dyDescent="0.3">
      <c r="A1174" t="s">
        <v>2406</v>
      </c>
      <c r="B1174" t="s">
        <v>2879</v>
      </c>
      <c r="C1174" t="s">
        <v>2691</v>
      </c>
      <c r="D1174">
        <v>65.163289020000008</v>
      </c>
    </row>
    <row r="1175" spans="1:4" x14ac:dyDescent="0.3">
      <c r="A1175" t="s">
        <v>2406</v>
      </c>
      <c r="B1175" t="s">
        <v>2879</v>
      </c>
      <c r="C1175" t="s">
        <v>2692</v>
      </c>
      <c r="D1175">
        <v>35.380211330000002</v>
      </c>
    </row>
    <row r="1176" spans="1:4" x14ac:dyDescent="0.3">
      <c r="A1176" t="s">
        <v>2406</v>
      </c>
      <c r="B1176" t="s">
        <v>2879</v>
      </c>
      <c r="C1176" t="s">
        <v>2698</v>
      </c>
      <c r="D1176">
        <v>0.41235922999999997</v>
      </c>
    </row>
    <row r="1177" spans="1:4" x14ac:dyDescent="0.3">
      <c r="A1177" t="s">
        <v>2406</v>
      </c>
      <c r="B1177" t="s">
        <v>2882</v>
      </c>
      <c r="C1177" t="s">
        <v>2690</v>
      </c>
      <c r="D1177">
        <v>6.016988790000001</v>
      </c>
    </row>
    <row r="1178" spans="1:4" x14ac:dyDescent="0.3">
      <c r="A1178" t="s">
        <v>2406</v>
      </c>
      <c r="B1178" t="s">
        <v>2882</v>
      </c>
      <c r="C1178" t="s">
        <v>2691</v>
      </c>
      <c r="D1178">
        <v>0.5868608500000001</v>
      </c>
    </row>
    <row r="1179" spans="1:4" x14ac:dyDescent="0.3">
      <c r="A1179" t="s">
        <v>2406</v>
      </c>
      <c r="B1179" t="s">
        <v>2873</v>
      </c>
      <c r="C1179" t="s">
        <v>2690</v>
      </c>
      <c r="D1179">
        <v>1014.1282133800016</v>
      </c>
    </row>
    <row r="1180" spans="1:4" x14ac:dyDescent="0.3">
      <c r="A1180" t="s">
        <v>2406</v>
      </c>
      <c r="B1180" t="s">
        <v>2873</v>
      </c>
      <c r="C1180" t="s">
        <v>2948</v>
      </c>
      <c r="D1180">
        <v>39.863854409999995</v>
      </c>
    </row>
    <row r="1181" spans="1:4" x14ac:dyDescent="0.3">
      <c r="A1181" t="s">
        <v>2406</v>
      </c>
      <c r="B1181" t="s">
        <v>2873</v>
      </c>
      <c r="C1181" t="s">
        <v>2691</v>
      </c>
      <c r="D1181">
        <v>1979.8996800700006</v>
      </c>
    </row>
    <row r="1182" spans="1:4" x14ac:dyDescent="0.3">
      <c r="A1182" t="s">
        <v>2406</v>
      </c>
      <c r="B1182" t="s">
        <v>2873</v>
      </c>
      <c r="C1182" t="s">
        <v>2692</v>
      </c>
      <c r="D1182">
        <v>1128.6896987900013</v>
      </c>
    </row>
    <row r="1183" spans="1:4" x14ac:dyDescent="0.3">
      <c r="A1183" t="s">
        <v>2406</v>
      </c>
      <c r="B1183" t="s">
        <v>2873</v>
      </c>
      <c r="C1183" t="s">
        <v>2693</v>
      </c>
      <c r="D1183">
        <v>191.80960925000008</v>
      </c>
    </row>
    <row r="1184" spans="1:4" x14ac:dyDescent="0.3">
      <c r="A1184" t="s">
        <v>2406</v>
      </c>
      <c r="B1184" t="s">
        <v>2873</v>
      </c>
      <c r="C1184" t="s">
        <v>2694</v>
      </c>
      <c r="D1184">
        <v>66.655683559999972</v>
      </c>
    </row>
    <row r="1185" spans="1:4" x14ac:dyDescent="0.3">
      <c r="A1185" t="s">
        <v>2406</v>
      </c>
      <c r="B1185" t="s">
        <v>2873</v>
      </c>
      <c r="C1185" t="s">
        <v>2695</v>
      </c>
      <c r="D1185">
        <v>22.677910620000002</v>
      </c>
    </row>
    <row r="1186" spans="1:4" x14ac:dyDescent="0.3">
      <c r="A1186" t="s">
        <v>2406</v>
      </c>
      <c r="B1186" t="s">
        <v>2873</v>
      </c>
      <c r="C1186" t="s">
        <v>2696</v>
      </c>
      <c r="D1186">
        <v>11.847727770000002</v>
      </c>
    </row>
    <row r="1187" spans="1:4" x14ac:dyDescent="0.3">
      <c r="A1187" t="s">
        <v>2406</v>
      </c>
      <c r="B1187" t="s">
        <v>2873</v>
      </c>
      <c r="C1187" t="s">
        <v>2697</v>
      </c>
      <c r="D1187">
        <v>17.22149336</v>
      </c>
    </row>
    <row r="1188" spans="1:4" x14ac:dyDescent="0.3">
      <c r="A1188" t="s">
        <v>2406</v>
      </c>
      <c r="B1188" t="s">
        <v>2873</v>
      </c>
      <c r="C1188" t="s">
        <v>2698</v>
      </c>
      <c r="D1188">
        <v>13.686985119999997</v>
      </c>
    </row>
    <row r="1189" spans="1:4" x14ac:dyDescent="0.3">
      <c r="A1189" t="s">
        <v>2406</v>
      </c>
      <c r="B1189" t="s">
        <v>2877</v>
      </c>
      <c r="C1189" t="s">
        <v>2690</v>
      </c>
      <c r="D1189">
        <v>49.039453790000046</v>
      </c>
    </row>
    <row r="1190" spans="1:4" x14ac:dyDescent="0.3">
      <c r="A1190" t="s">
        <v>2406</v>
      </c>
      <c r="B1190" t="s">
        <v>2877</v>
      </c>
      <c r="C1190" t="s">
        <v>2948</v>
      </c>
      <c r="D1190">
        <v>3.5671263800000004</v>
      </c>
    </row>
    <row r="1191" spans="1:4" x14ac:dyDescent="0.3">
      <c r="A1191" t="s">
        <v>2406</v>
      </c>
      <c r="B1191" t="s">
        <v>2877</v>
      </c>
      <c r="C1191" t="s">
        <v>2691</v>
      </c>
      <c r="D1191">
        <v>98.340340940000061</v>
      </c>
    </row>
    <row r="1192" spans="1:4" x14ac:dyDescent="0.3">
      <c r="A1192" t="s">
        <v>2406</v>
      </c>
      <c r="B1192" t="s">
        <v>2877</v>
      </c>
      <c r="C1192" t="s">
        <v>2692</v>
      </c>
      <c r="D1192">
        <v>80.84391128999998</v>
      </c>
    </row>
    <row r="1193" spans="1:4" x14ac:dyDescent="0.3">
      <c r="A1193" t="s">
        <v>2406</v>
      </c>
      <c r="B1193" t="s">
        <v>2877</v>
      </c>
      <c r="C1193" t="s">
        <v>2693</v>
      </c>
      <c r="D1193">
        <v>14.987935799999999</v>
      </c>
    </row>
    <row r="1194" spans="1:4" x14ac:dyDescent="0.3">
      <c r="A1194" t="s">
        <v>2406</v>
      </c>
      <c r="B1194" t="s">
        <v>2877</v>
      </c>
      <c r="C1194" t="s">
        <v>2694</v>
      </c>
      <c r="D1194">
        <v>4.05482181</v>
      </c>
    </row>
    <row r="1195" spans="1:4" x14ac:dyDescent="0.3">
      <c r="A1195" t="s">
        <v>2406</v>
      </c>
      <c r="B1195" t="s">
        <v>2877</v>
      </c>
      <c r="C1195" t="s">
        <v>2695</v>
      </c>
      <c r="D1195">
        <v>2.5932910099999997</v>
      </c>
    </row>
    <row r="1196" spans="1:4" x14ac:dyDescent="0.3">
      <c r="A1196" t="s">
        <v>2406</v>
      </c>
      <c r="B1196" t="s">
        <v>2877</v>
      </c>
      <c r="C1196" t="s">
        <v>2697</v>
      </c>
      <c r="D1196">
        <v>4.1788119500000001</v>
      </c>
    </row>
    <row r="1197" spans="1:4" x14ac:dyDescent="0.3">
      <c r="A1197" t="s">
        <v>2406</v>
      </c>
      <c r="B1197" t="s">
        <v>2877</v>
      </c>
      <c r="C1197" t="s">
        <v>2698</v>
      </c>
      <c r="D1197">
        <v>0.72797301000000003</v>
      </c>
    </row>
    <row r="1198" spans="1:4" x14ac:dyDescent="0.3">
      <c r="A1198" t="s">
        <v>2406</v>
      </c>
      <c r="B1198" t="s">
        <v>2881</v>
      </c>
      <c r="C1198" t="s">
        <v>2690</v>
      </c>
      <c r="D1198">
        <v>27.783653910000005</v>
      </c>
    </row>
    <row r="1199" spans="1:4" x14ac:dyDescent="0.3">
      <c r="A1199" t="s">
        <v>2406</v>
      </c>
      <c r="B1199" t="s">
        <v>2881</v>
      </c>
      <c r="C1199" t="s">
        <v>2948</v>
      </c>
      <c r="D1199">
        <v>5.0988106599999998</v>
      </c>
    </row>
    <row r="1200" spans="1:4" x14ac:dyDescent="0.3">
      <c r="A1200" t="s">
        <v>2406</v>
      </c>
      <c r="B1200" t="s">
        <v>2881</v>
      </c>
      <c r="C1200" t="s">
        <v>2691</v>
      </c>
      <c r="D1200">
        <v>91.034407470000005</v>
      </c>
    </row>
    <row r="1201" spans="1:4" x14ac:dyDescent="0.3">
      <c r="A1201" t="s">
        <v>2406</v>
      </c>
      <c r="B1201" t="s">
        <v>2881</v>
      </c>
      <c r="C1201" t="s">
        <v>2692</v>
      </c>
      <c r="D1201">
        <v>23.99849575</v>
      </c>
    </row>
    <row r="1202" spans="1:4" x14ac:dyDescent="0.3">
      <c r="A1202" t="s">
        <v>2406</v>
      </c>
      <c r="B1202" t="s">
        <v>2875</v>
      </c>
      <c r="C1202" t="s">
        <v>2690</v>
      </c>
      <c r="D1202">
        <v>100.73054339999995</v>
      </c>
    </row>
    <row r="1203" spans="1:4" x14ac:dyDescent="0.3">
      <c r="A1203" t="s">
        <v>2406</v>
      </c>
      <c r="B1203" t="s">
        <v>2875</v>
      </c>
      <c r="C1203" t="s">
        <v>2948</v>
      </c>
      <c r="D1203">
        <v>1.7217379400000001</v>
      </c>
    </row>
    <row r="1204" spans="1:4" x14ac:dyDescent="0.3">
      <c r="A1204" t="s">
        <v>2406</v>
      </c>
      <c r="B1204" t="s">
        <v>2875</v>
      </c>
      <c r="C1204" t="s">
        <v>2691</v>
      </c>
      <c r="D1204">
        <v>31.849102009999992</v>
      </c>
    </row>
    <row r="1205" spans="1:4" x14ac:dyDescent="0.3">
      <c r="A1205" t="s">
        <v>2406</v>
      </c>
      <c r="B1205" t="s">
        <v>2875</v>
      </c>
      <c r="C1205" t="s">
        <v>2692</v>
      </c>
      <c r="D1205">
        <v>22.50749545</v>
      </c>
    </row>
    <row r="1206" spans="1:4" x14ac:dyDescent="0.3">
      <c r="A1206" t="s">
        <v>2406</v>
      </c>
      <c r="B1206" t="s">
        <v>2875</v>
      </c>
      <c r="C1206" t="s">
        <v>2693</v>
      </c>
      <c r="D1206">
        <v>5.1726578600000002</v>
      </c>
    </row>
    <row r="1207" spans="1:4" x14ac:dyDescent="0.3">
      <c r="A1207" t="s">
        <v>2406</v>
      </c>
      <c r="B1207" t="s">
        <v>2875</v>
      </c>
      <c r="C1207" t="s">
        <v>2694</v>
      </c>
      <c r="D1207">
        <v>1.6613526499999998</v>
      </c>
    </row>
    <row r="1208" spans="1:4" x14ac:dyDescent="0.3">
      <c r="A1208" t="s">
        <v>2406</v>
      </c>
      <c r="B1208" t="s">
        <v>2875</v>
      </c>
      <c r="C1208" t="s">
        <v>2695</v>
      </c>
      <c r="D1208">
        <v>4.7440499999999988</v>
      </c>
    </row>
    <row r="1209" spans="1:4" x14ac:dyDescent="0.3">
      <c r="A1209" t="s">
        <v>2406</v>
      </c>
      <c r="B1209" t="s">
        <v>2875</v>
      </c>
      <c r="C1209" t="s">
        <v>2696</v>
      </c>
      <c r="D1209">
        <v>0.54502728</v>
      </c>
    </row>
    <row r="1210" spans="1:4" x14ac:dyDescent="0.3">
      <c r="A1210" t="s">
        <v>2406</v>
      </c>
      <c r="B1210" t="s">
        <v>2875</v>
      </c>
      <c r="C1210" t="s">
        <v>2698</v>
      </c>
      <c r="D1210">
        <v>1.0245291700000001</v>
      </c>
    </row>
    <row r="1211" spans="1:4" x14ac:dyDescent="0.3">
      <c r="A1211" t="s">
        <v>2411</v>
      </c>
      <c r="B1211" t="s">
        <v>2880</v>
      </c>
      <c r="C1211" t="s">
        <v>2690</v>
      </c>
      <c r="D1211">
        <v>576.35941010999977</v>
      </c>
    </row>
    <row r="1212" spans="1:4" x14ac:dyDescent="0.3">
      <c r="A1212" t="s">
        <v>2411</v>
      </c>
      <c r="B1212" t="s">
        <v>2880</v>
      </c>
      <c r="C1212" t="s">
        <v>2948</v>
      </c>
      <c r="D1212">
        <v>8.4614660400000012</v>
      </c>
    </row>
    <row r="1213" spans="1:4" x14ac:dyDescent="0.3">
      <c r="A1213" t="s">
        <v>2411</v>
      </c>
      <c r="B1213" t="s">
        <v>2880</v>
      </c>
      <c r="C1213" t="s">
        <v>2691</v>
      </c>
      <c r="D1213">
        <v>1878.9925542300011</v>
      </c>
    </row>
    <row r="1214" spans="1:4" x14ac:dyDescent="0.3">
      <c r="A1214" t="s">
        <v>2411</v>
      </c>
      <c r="B1214" t="s">
        <v>2880</v>
      </c>
      <c r="C1214" t="s">
        <v>2692</v>
      </c>
      <c r="D1214">
        <v>2628.3685544200002</v>
      </c>
    </row>
    <row r="1215" spans="1:4" x14ac:dyDescent="0.3">
      <c r="A1215" t="s">
        <v>2411</v>
      </c>
      <c r="B1215" t="s">
        <v>2880</v>
      </c>
      <c r="C1215" t="s">
        <v>2693</v>
      </c>
      <c r="D1215">
        <v>193.04603111000003</v>
      </c>
    </row>
    <row r="1216" spans="1:4" x14ac:dyDescent="0.3">
      <c r="A1216" t="s">
        <v>2411</v>
      </c>
      <c r="B1216" t="s">
        <v>2880</v>
      </c>
      <c r="C1216" t="s">
        <v>2694</v>
      </c>
      <c r="D1216">
        <v>40.171430599999994</v>
      </c>
    </row>
    <row r="1217" spans="1:4" x14ac:dyDescent="0.3">
      <c r="A1217" t="s">
        <v>2411</v>
      </c>
      <c r="B1217" t="s">
        <v>2880</v>
      </c>
      <c r="C1217" t="s">
        <v>2695</v>
      </c>
      <c r="D1217">
        <v>8.945402549999999</v>
      </c>
    </row>
    <row r="1218" spans="1:4" x14ac:dyDescent="0.3">
      <c r="A1218" t="s">
        <v>2411</v>
      </c>
      <c r="B1218" t="s">
        <v>2880</v>
      </c>
      <c r="C1218" t="s">
        <v>2696</v>
      </c>
      <c r="D1218">
        <v>3.2109999999999999</v>
      </c>
    </row>
    <row r="1219" spans="1:4" x14ac:dyDescent="0.3">
      <c r="A1219" t="s">
        <v>2411</v>
      </c>
      <c r="B1219" t="s">
        <v>2880</v>
      </c>
      <c r="C1219" t="s">
        <v>2698</v>
      </c>
      <c r="D1219">
        <v>2.91</v>
      </c>
    </row>
    <row r="1220" spans="1:4" x14ac:dyDescent="0.3">
      <c r="A1220" t="s">
        <v>2411</v>
      </c>
      <c r="B1220" t="s">
        <v>2876</v>
      </c>
      <c r="C1220" t="s">
        <v>2690</v>
      </c>
      <c r="D1220">
        <v>5238.0767414600141</v>
      </c>
    </row>
    <row r="1221" spans="1:4" x14ac:dyDescent="0.3">
      <c r="A1221" t="s">
        <v>2411</v>
      </c>
      <c r="B1221" t="s">
        <v>2876</v>
      </c>
      <c r="C1221" t="s">
        <v>2948</v>
      </c>
      <c r="D1221">
        <v>36.838999999999999</v>
      </c>
    </row>
    <row r="1222" spans="1:4" x14ac:dyDescent="0.3">
      <c r="A1222" t="s">
        <v>2411</v>
      </c>
      <c r="B1222" t="s">
        <v>2876</v>
      </c>
      <c r="C1222" t="s">
        <v>2691</v>
      </c>
      <c r="D1222">
        <v>6793.3672758600014</v>
      </c>
    </row>
    <row r="1223" spans="1:4" x14ac:dyDescent="0.3">
      <c r="A1223" t="s">
        <v>2411</v>
      </c>
      <c r="B1223" t="s">
        <v>2876</v>
      </c>
      <c r="C1223" t="s">
        <v>2692</v>
      </c>
      <c r="D1223">
        <v>5247.0865976600044</v>
      </c>
    </row>
    <row r="1224" spans="1:4" x14ac:dyDescent="0.3">
      <c r="A1224" t="s">
        <v>2411</v>
      </c>
      <c r="B1224" t="s">
        <v>2876</v>
      </c>
      <c r="C1224" t="s">
        <v>2693</v>
      </c>
      <c r="D1224">
        <v>877.14648530999989</v>
      </c>
    </row>
    <row r="1225" spans="1:4" x14ac:dyDescent="0.3">
      <c r="A1225" t="s">
        <v>2411</v>
      </c>
      <c r="B1225" t="s">
        <v>2876</v>
      </c>
      <c r="C1225" t="s">
        <v>2694</v>
      </c>
      <c r="D1225">
        <v>389.76571381999997</v>
      </c>
    </row>
    <row r="1226" spans="1:4" x14ac:dyDescent="0.3">
      <c r="A1226" t="s">
        <v>2411</v>
      </c>
      <c r="B1226" t="s">
        <v>2876</v>
      </c>
      <c r="C1226" t="s">
        <v>2695</v>
      </c>
      <c r="D1226">
        <v>100.90996513</v>
      </c>
    </row>
    <row r="1227" spans="1:4" x14ac:dyDescent="0.3">
      <c r="A1227" t="s">
        <v>2411</v>
      </c>
      <c r="B1227" t="s">
        <v>2876</v>
      </c>
      <c r="C1227" t="s">
        <v>2696</v>
      </c>
      <c r="D1227">
        <v>18.018985399999998</v>
      </c>
    </row>
    <row r="1228" spans="1:4" x14ac:dyDescent="0.3">
      <c r="A1228" t="s">
        <v>2411</v>
      </c>
      <c r="B1228" t="s">
        <v>2876</v>
      </c>
      <c r="C1228" t="s">
        <v>2697</v>
      </c>
      <c r="D1228">
        <v>1.405</v>
      </c>
    </row>
    <row r="1229" spans="1:4" x14ac:dyDescent="0.3">
      <c r="A1229" t="s">
        <v>2411</v>
      </c>
      <c r="B1229" t="s">
        <v>2876</v>
      </c>
      <c r="C1229" t="s">
        <v>2698</v>
      </c>
      <c r="D1229">
        <v>27.348330769999997</v>
      </c>
    </row>
    <row r="1230" spans="1:4" x14ac:dyDescent="0.3">
      <c r="A1230" t="s">
        <v>2411</v>
      </c>
      <c r="B1230" t="s">
        <v>2874</v>
      </c>
      <c r="C1230" t="s">
        <v>2690</v>
      </c>
      <c r="D1230">
        <v>644.40011192999964</v>
      </c>
    </row>
    <row r="1231" spans="1:4" x14ac:dyDescent="0.3">
      <c r="A1231" t="s">
        <v>2411</v>
      </c>
      <c r="B1231" t="s">
        <v>2874</v>
      </c>
      <c r="C1231" t="s">
        <v>2948</v>
      </c>
      <c r="D1231">
        <v>6.8152939199999993</v>
      </c>
    </row>
    <row r="1232" spans="1:4" x14ac:dyDescent="0.3">
      <c r="A1232" t="s">
        <v>2411</v>
      </c>
      <c r="B1232" t="s">
        <v>2874</v>
      </c>
      <c r="C1232" t="s">
        <v>2691</v>
      </c>
      <c r="D1232">
        <v>5523.4913904700097</v>
      </c>
    </row>
    <row r="1233" spans="1:4" x14ac:dyDescent="0.3">
      <c r="A1233" t="s">
        <v>2411</v>
      </c>
      <c r="B1233" t="s">
        <v>2874</v>
      </c>
      <c r="C1233" t="s">
        <v>2692</v>
      </c>
      <c r="D1233">
        <v>9310.8243491099765</v>
      </c>
    </row>
    <row r="1234" spans="1:4" x14ac:dyDescent="0.3">
      <c r="A1234" t="s">
        <v>2411</v>
      </c>
      <c r="B1234" t="s">
        <v>2874</v>
      </c>
      <c r="C1234" t="s">
        <v>2693</v>
      </c>
      <c r="D1234">
        <v>3696.7587669900104</v>
      </c>
    </row>
    <row r="1235" spans="1:4" x14ac:dyDescent="0.3">
      <c r="A1235" t="s">
        <v>2411</v>
      </c>
      <c r="B1235" t="s">
        <v>2874</v>
      </c>
      <c r="C1235" t="s">
        <v>2694</v>
      </c>
      <c r="D1235">
        <v>2825.3644585300067</v>
      </c>
    </row>
    <row r="1236" spans="1:4" x14ac:dyDescent="0.3">
      <c r="A1236" t="s">
        <v>2411</v>
      </c>
      <c r="B1236" t="s">
        <v>2874</v>
      </c>
      <c r="C1236" t="s">
        <v>2695</v>
      </c>
      <c r="D1236">
        <v>40.911063110000001</v>
      </c>
    </row>
    <row r="1237" spans="1:4" x14ac:dyDescent="0.3">
      <c r="A1237" t="s">
        <v>2411</v>
      </c>
      <c r="B1237" t="s">
        <v>2874</v>
      </c>
      <c r="C1237" t="s">
        <v>2696</v>
      </c>
      <c r="D1237">
        <v>12.231895010000001</v>
      </c>
    </row>
    <row r="1238" spans="1:4" x14ac:dyDescent="0.3">
      <c r="A1238" t="s">
        <v>2411</v>
      </c>
      <c r="B1238" t="s">
        <v>2874</v>
      </c>
      <c r="C1238" t="s">
        <v>2697</v>
      </c>
      <c r="D1238">
        <v>6.5737895699999997</v>
      </c>
    </row>
    <row r="1239" spans="1:4" x14ac:dyDescent="0.3">
      <c r="A1239" t="s">
        <v>2411</v>
      </c>
      <c r="B1239" t="s">
        <v>2874</v>
      </c>
      <c r="C1239" t="s">
        <v>2698</v>
      </c>
      <c r="D1239">
        <v>2.5790951600000001</v>
      </c>
    </row>
    <row r="1240" spans="1:4" x14ac:dyDescent="0.3">
      <c r="A1240" t="s">
        <v>2411</v>
      </c>
      <c r="B1240" t="s">
        <v>2878</v>
      </c>
      <c r="C1240" t="s">
        <v>2690</v>
      </c>
      <c r="D1240">
        <v>94.108474650000034</v>
      </c>
    </row>
    <row r="1241" spans="1:4" x14ac:dyDescent="0.3">
      <c r="A1241" t="s">
        <v>2411</v>
      </c>
      <c r="B1241" t="s">
        <v>2878</v>
      </c>
      <c r="C1241" t="s">
        <v>2948</v>
      </c>
      <c r="D1241">
        <v>14.068810240000001</v>
      </c>
    </row>
    <row r="1242" spans="1:4" x14ac:dyDescent="0.3">
      <c r="A1242" t="s">
        <v>2411</v>
      </c>
      <c r="B1242" t="s">
        <v>2878</v>
      </c>
      <c r="C1242" t="s">
        <v>2691</v>
      </c>
      <c r="D1242">
        <v>835.48268821999955</v>
      </c>
    </row>
    <row r="1243" spans="1:4" x14ac:dyDescent="0.3">
      <c r="A1243" t="s">
        <v>2411</v>
      </c>
      <c r="B1243" t="s">
        <v>2878</v>
      </c>
      <c r="C1243" t="s">
        <v>2692</v>
      </c>
      <c r="D1243">
        <v>1470.8511339100003</v>
      </c>
    </row>
    <row r="1244" spans="1:4" x14ac:dyDescent="0.3">
      <c r="A1244" t="s">
        <v>2411</v>
      </c>
      <c r="B1244" t="s">
        <v>2878</v>
      </c>
      <c r="C1244" t="s">
        <v>2693</v>
      </c>
      <c r="D1244">
        <v>142.38164883000002</v>
      </c>
    </row>
    <row r="1245" spans="1:4" x14ac:dyDescent="0.3">
      <c r="A1245" t="s">
        <v>2411</v>
      </c>
      <c r="B1245" t="s">
        <v>2878</v>
      </c>
      <c r="C1245" t="s">
        <v>2694</v>
      </c>
      <c r="D1245">
        <v>10.191808809999999</v>
      </c>
    </row>
    <row r="1246" spans="1:4" x14ac:dyDescent="0.3">
      <c r="A1246" t="s">
        <v>2411</v>
      </c>
      <c r="B1246" t="s">
        <v>2879</v>
      </c>
      <c r="C1246" t="s">
        <v>2690</v>
      </c>
      <c r="D1246">
        <v>2315.6715861700022</v>
      </c>
    </row>
    <row r="1247" spans="1:4" x14ac:dyDescent="0.3">
      <c r="A1247" t="s">
        <v>2411</v>
      </c>
      <c r="B1247" t="s">
        <v>2879</v>
      </c>
      <c r="C1247" t="s">
        <v>2948</v>
      </c>
      <c r="D1247">
        <v>21.393983679999995</v>
      </c>
    </row>
    <row r="1248" spans="1:4" x14ac:dyDescent="0.3">
      <c r="A1248" t="s">
        <v>2411</v>
      </c>
      <c r="B1248" t="s">
        <v>2879</v>
      </c>
      <c r="C1248" t="s">
        <v>2691</v>
      </c>
      <c r="D1248">
        <v>6449.5245830100012</v>
      </c>
    </row>
    <row r="1249" spans="1:4" x14ac:dyDescent="0.3">
      <c r="A1249" t="s">
        <v>2411</v>
      </c>
      <c r="B1249" t="s">
        <v>2879</v>
      </c>
      <c r="C1249" t="s">
        <v>2692</v>
      </c>
      <c r="D1249">
        <v>9788.2676303699955</v>
      </c>
    </row>
    <row r="1250" spans="1:4" x14ac:dyDescent="0.3">
      <c r="A1250" t="s">
        <v>2411</v>
      </c>
      <c r="B1250" t="s">
        <v>2879</v>
      </c>
      <c r="C1250" t="s">
        <v>2693</v>
      </c>
      <c r="D1250">
        <v>693.38901451999959</v>
      </c>
    </row>
    <row r="1251" spans="1:4" x14ac:dyDescent="0.3">
      <c r="A1251" t="s">
        <v>2411</v>
      </c>
      <c r="B1251" t="s">
        <v>2879</v>
      </c>
      <c r="C1251" t="s">
        <v>2694</v>
      </c>
      <c r="D1251">
        <v>95.787681190000001</v>
      </c>
    </row>
    <row r="1252" spans="1:4" x14ac:dyDescent="0.3">
      <c r="A1252" t="s">
        <v>2411</v>
      </c>
      <c r="B1252" t="s">
        <v>2879</v>
      </c>
      <c r="C1252" t="s">
        <v>2695</v>
      </c>
      <c r="D1252">
        <v>3.2353183300000001</v>
      </c>
    </row>
    <row r="1253" spans="1:4" x14ac:dyDescent="0.3">
      <c r="A1253" t="s">
        <v>2411</v>
      </c>
      <c r="B1253" t="s">
        <v>2879</v>
      </c>
      <c r="C1253" t="s">
        <v>2696</v>
      </c>
      <c r="D1253">
        <v>9.8125414800000001</v>
      </c>
    </row>
    <row r="1254" spans="1:4" x14ac:dyDescent="0.3">
      <c r="A1254" t="s">
        <v>2411</v>
      </c>
      <c r="B1254" t="s">
        <v>2879</v>
      </c>
      <c r="C1254" t="s">
        <v>2697</v>
      </c>
      <c r="D1254">
        <v>0.71430841</v>
      </c>
    </row>
    <row r="1255" spans="1:4" x14ac:dyDescent="0.3">
      <c r="A1255" t="s">
        <v>2411</v>
      </c>
      <c r="B1255" t="s">
        <v>2882</v>
      </c>
      <c r="C1255" t="s">
        <v>2690</v>
      </c>
      <c r="D1255">
        <v>629.86610561999998</v>
      </c>
    </row>
    <row r="1256" spans="1:4" x14ac:dyDescent="0.3">
      <c r="A1256" t="s">
        <v>2411</v>
      </c>
      <c r="B1256" t="s">
        <v>2882</v>
      </c>
      <c r="C1256" t="s">
        <v>2948</v>
      </c>
      <c r="D1256">
        <v>13.68851767</v>
      </c>
    </row>
    <row r="1257" spans="1:4" x14ac:dyDescent="0.3">
      <c r="A1257" t="s">
        <v>2411</v>
      </c>
      <c r="B1257" t="s">
        <v>2882</v>
      </c>
      <c r="C1257" t="s">
        <v>2691</v>
      </c>
      <c r="D1257">
        <v>1369.3763954799995</v>
      </c>
    </row>
    <row r="1258" spans="1:4" x14ac:dyDescent="0.3">
      <c r="A1258" t="s">
        <v>2411</v>
      </c>
      <c r="B1258" t="s">
        <v>2882</v>
      </c>
      <c r="C1258" t="s">
        <v>2692</v>
      </c>
      <c r="D1258">
        <v>2386.8541163599994</v>
      </c>
    </row>
    <row r="1259" spans="1:4" x14ac:dyDescent="0.3">
      <c r="A1259" t="s">
        <v>2411</v>
      </c>
      <c r="B1259" t="s">
        <v>2882</v>
      </c>
      <c r="C1259" t="s">
        <v>2693</v>
      </c>
      <c r="D1259">
        <v>327.97205515999997</v>
      </c>
    </row>
    <row r="1260" spans="1:4" x14ac:dyDescent="0.3">
      <c r="A1260" t="s">
        <v>2411</v>
      </c>
      <c r="B1260" t="s">
        <v>2882</v>
      </c>
      <c r="C1260" t="s">
        <v>2694</v>
      </c>
      <c r="D1260">
        <v>5.4516962599999994</v>
      </c>
    </row>
    <row r="1261" spans="1:4" x14ac:dyDescent="0.3">
      <c r="A1261" t="s">
        <v>2411</v>
      </c>
      <c r="B1261" t="s">
        <v>2882</v>
      </c>
      <c r="C1261" t="s">
        <v>2696</v>
      </c>
      <c r="D1261">
        <v>3.1120479900000002</v>
      </c>
    </row>
    <row r="1262" spans="1:4" x14ac:dyDescent="0.3">
      <c r="A1262" t="s">
        <v>2411</v>
      </c>
      <c r="B1262" t="s">
        <v>2873</v>
      </c>
      <c r="C1262" t="s">
        <v>2690</v>
      </c>
      <c r="D1262">
        <v>5944.2863542499581</v>
      </c>
    </row>
    <row r="1263" spans="1:4" x14ac:dyDescent="0.3">
      <c r="A1263" t="s">
        <v>2411</v>
      </c>
      <c r="B1263" t="s">
        <v>2873</v>
      </c>
      <c r="C1263" t="s">
        <v>2948</v>
      </c>
      <c r="D1263">
        <v>645.80357733999983</v>
      </c>
    </row>
    <row r="1264" spans="1:4" x14ac:dyDescent="0.3">
      <c r="A1264" t="s">
        <v>2411</v>
      </c>
      <c r="B1264" t="s">
        <v>2873</v>
      </c>
      <c r="C1264" t="s">
        <v>2691</v>
      </c>
      <c r="D1264">
        <v>44099.523965579669</v>
      </c>
    </row>
    <row r="1265" spans="1:4" x14ac:dyDescent="0.3">
      <c r="A1265" t="s">
        <v>2411</v>
      </c>
      <c r="B1265" t="s">
        <v>2873</v>
      </c>
      <c r="C1265" t="s">
        <v>2692</v>
      </c>
      <c r="D1265">
        <v>143807.2579189188</v>
      </c>
    </row>
    <row r="1266" spans="1:4" x14ac:dyDescent="0.3">
      <c r="A1266" t="s">
        <v>2411</v>
      </c>
      <c r="B1266" t="s">
        <v>2873</v>
      </c>
      <c r="C1266" t="s">
        <v>2693</v>
      </c>
      <c r="D1266">
        <v>89771.968799631577</v>
      </c>
    </row>
    <row r="1267" spans="1:4" x14ac:dyDescent="0.3">
      <c r="A1267" t="s">
        <v>2411</v>
      </c>
      <c r="B1267" t="s">
        <v>2873</v>
      </c>
      <c r="C1267" t="s">
        <v>2694</v>
      </c>
      <c r="D1267">
        <v>113750.20665456088</v>
      </c>
    </row>
    <row r="1268" spans="1:4" x14ac:dyDescent="0.3">
      <c r="A1268" t="s">
        <v>2411</v>
      </c>
      <c r="B1268" t="s">
        <v>2873</v>
      </c>
      <c r="C1268" t="s">
        <v>2695</v>
      </c>
      <c r="D1268">
        <v>26437.603879430022</v>
      </c>
    </row>
    <row r="1269" spans="1:4" x14ac:dyDescent="0.3">
      <c r="A1269" t="s">
        <v>2411</v>
      </c>
      <c r="B1269" t="s">
        <v>2873</v>
      </c>
      <c r="C1269" t="s">
        <v>2696</v>
      </c>
      <c r="D1269">
        <v>5043.8788804999976</v>
      </c>
    </row>
    <row r="1270" spans="1:4" x14ac:dyDescent="0.3">
      <c r="A1270" t="s">
        <v>2411</v>
      </c>
      <c r="B1270" t="s">
        <v>2873</v>
      </c>
      <c r="C1270" t="s">
        <v>2697</v>
      </c>
      <c r="D1270">
        <v>1151.1747756000016</v>
      </c>
    </row>
    <row r="1271" spans="1:4" x14ac:dyDescent="0.3">
      <c r="A1271" t="s">
        <v>2411</v>
      </c>
      <c r="B1271" t="s">
        <v>2873</v>
      </c>
      <c r="C1271" t="s">
        <v>2698</v>
      </c>
      <c r="D1271">
        <v>461.96826599000002</v>
      </c>
    </row>
    <row r="1272" spans="1:4" x14ac:dyDescent="0.3">
      <c r="A1272" t="s">
        <v>2411</v>
      </c>
      <c r="B1272" t="s">
        <v>2877</v>
      </c>
      <c r="C1272" t="s">
        <v>2690</v>
      </c>
      <c r="D1272">
        <v>2129.3400635400026</v>
      </c>
    </row>
    <row r="1273" spans="1:4" x14ac:dyDescent="0.3">
      <c r="A1273" t="s">
        <v>2411</v>
      </c>
      <c r="B1273" t="s">
        <v>2877</v>
      </c>
      <c r="C1273" t="s">
        <v>2948</v>
      </c>
      <c r="D1273">
        <v>84.724085549999984</v>
      </c>
    </row>
    <row r="1274" spans="1:4" x14ac:dyDescent="0.3">
      <c r="A1274" t="s">
        <v>2411</v>
      </c>
      <c r="B1274" t="s">
        <v>2877</v>
      </c>
      <c r="C1274" t="s">
        <v>2691</v>
      </c>
      <c r="D1274">
        <v>6479.9377035699999</v>
      </c>
    </row>
    <row r="1275" spans="1:4" x14ac:dyDescent="0.3">
      <c r="A1275" t="s">
        <v>2411</v>
      </c>
      <c r="B1275" t="s">
        <v>2877</v>
      </c>
      <c r="C1275" t="s">
        <v>2692</v>
      </c>
      <c r="D1275">
        <v>12152.575412579985</v>
      </c>
    </row>
    <row r="1276" spans="1:4" x14ac:dyDescent="0.3">
      <c r="A1276" t="s">
        <v>2411</v>
      </c>
      <c r="B1276" t="s">
        <v>2877</v>
      </c>
      <c r="C1276" t="s">
        <v>2693</v>
      </c>
      <c r="D1276">
        <v>4572.4481032800022</v>
      </c>
    </row>
    <row r="1277" spans="1:4" x14ac:dyDescent="0.3">
      <c r="A1277" t="s">
        <v>2411</v>
      </c>
      <c r="B1277" t="s">
        <v>2877</v>
      </c>
      <c r="C1277" t="s">
        <v>2694</v>
      </c>
      <c r="D1277">
        <v>1184.1969696099998</v>
      </c>
    </row>
    <row r="1278" spans="1:4" x14ac:dyDescent="0.3">
      <c r="A1278" t="s">
        <v>2411</v>
      </c>
      <c r="B1278" t="s">
        <v>2877</v>
      </c>
      <c r="C1278" t="s">
        <v>2695</v>
      </c>
      <c r="D1278">
        <v>91.459426179999966</v>
      </c>
    </row>
    <row r="1279" spans="1:4" x14ac:dyDescent="0.3">
      <c r="A1279" t="s">
        <v>2411</v>
      </c>
      <c r="B1279" t="s">
        <v>2877</v>
      </c>
      <c r="C1279" t="s">
        <v>2696</v>
      </c>
      <c r="D1279">
        <v>115.83407330999998</v>
      </c>
    </row>
    <row r="1280" spans="1:4" x14ac:dyDescent="0.3">
      <c r="A1280" t="s">
        <v>2411</v>
      </c>
      <c r="B1280" t="s">
        <v>2877</v>
      </c>
      <c r="C1280" t="s">
        <v>2697</v>
      </c>
      <c r="D1280">
        <v>33.153881760000004</v>
      </c>
    </row>
    <row r="1281" spans="1:4" x14ac:dyDescent="0.3">
      <c r="A1281" t="s">
        <v>2411</v>
      </c>
      <c r="B1281" t="s">
        <v>2877</v>
      </c>
      <c r="C1281" t="s">
        <v>2698</v>
      </c>
      <c r="D1281">
        <v>26.905014239999993</v>
      </c>
    </row>
    <row r="1282" spans="1:4" x14ac:dyDescent="0.3">
      <c r="A1282" t="s">
        <v>2411</v>
      </c>
      <c r="B1282" t="s">
        <v>2881</v>
      </c>
      <c r="C1282" t="s">
        <v>2690</v>
      </c>
      <c r="D1282">
        <v>751.2872313200005</v>
      </c>
    </row>
    <row r="1283" spans="1:4" x14ac:dyDescent="0.3">
      <c r="A1283" t="s">
        <v>2411</v>
      </c>
      <c r="B1283" t="s">
        <v>2881</v>
      </c>
      <c r="C1283" t="s">
        <v>2948</v>
      </c>
      <c r="D1283">
        <v>62.695744520000005</v>
      </c>
    </row>
    <row r="1284" spans="1:4" x14ac:dyDescent="0.3">
      <c r="A1284" t="s">
        <v>2411</v>
      </c>
      <c r="B1284" t="s">
        <v>2881</v>
      </c>
      <c r="C1284" t="s">
        <v>2691</v>
      </c>
      <c r="D1284">
        <v>1877.34594924</v>
      </c>
    </row>
    <row r="1285" spans="1:4" x14ac:dyDescent="0.3">
      <c r="A1285" t="s">
        <v>2411</v>
      </c>
      <c r="B1285" t="s">
        <v>2881</v>
      </c>
      <c r="C1285" t="s">
        <v>2692</v>
      </c>
      <c r="D1285">
        <v>2074.2387615700009</v>
      </c>
    </row>
    <row r="1286" spans="1:4" x14ac:dyDescent="0.3">
      <c r="A1286" t="s">
        <v>2411</v>
      </c>
      <c r="B1286" t="s">
        <v>2881</v>
      </c>
      <c r="C1286" t="s">
        <v>2693</v>
      </c>
      <c r="D1286">
        <v>23.01758263</v>
      </c>
    </row>
    <row r="1287" spans="1:4" x14ac:dyDescent="0.3">
      <c r="A1287" t="s">
        <v>2411</v>
      </c>
      <c r="B1287" t="s">
        <v>2881</v>
      </c>
      <c r="C1287" t="s">
        <v>2694</v>
      </c>
      <c r="D1287">
        <v>44.002558999999998</v>
      </c>
    </row>
    <row r="1288" spans="1:4" x14ac:dyDescent="0.3">
      <c r="A1288" t="s">
        <v>2411</v>
      </c>
      <c r="B1288" t="s">
        <v>2881</v>
      </c>
      <c r="C1288" t="s">
        <v>2695</v>
      </c>
      <c r="D1288">
        <v>21.273328430000003</v>
      </c>
    </row>
    <row r="1289" spans="1:4" x14ac:dyDescent="0.3">
      <c r="A1289" t="s">
        <v>2411</v>
      </c>
      <c r="B1289" t="s">
        <v>2881</v>
      </c>
      <c r="C1289" t="s">
        <v>2696</v>
      </c>
      <c r="D1289">
        <v>4.5045070300000001</v>
      </c>
    </row>
    <row r="1290" spans="1:4" x14ac:dyDescent="0.3">
      <c r="A1290" t="s">
        <v>2411</v>
      </c>
      <c r="B1290" t="s">
        <v>2875</v>
      </c>
      <c r="C1290" t="s">
        <v>2690</v>
      </c>
      <c r="D1290">
        <v>7094.4132754500024</v>
      </c>
    </row>
    <row r="1291" spans="1:4" x14ac:dyDescent="0.3">
      <c r="A1291" t="s">
        <v>2411</v>
      </c>
      <c r="B1291" t="s">
        <v>2875</v>
      </c>
      <c r="C1291" t="s">
        <v>2948</v>
      </c>
      <c r="D1291">
        <v>1868.2891507299985</v>
      </c>
    </row>
    <row r="1292" spans="1:4" x14ac:dyDescent="0.3">
      <c r="A1292" t="s">
        <v>2411</v>
      </c>
      <c r="B1292" t="s">
        <v>2875</v>
      </c>
      <c r="C1292" t="s">
        <v>2691</v>
      </c>
      <c r="D1292">
        <v>5733.0002213500002</v>
      </c>
    </row>
    <row r="1293" spans="1:4" x14ac:dyDescent="0.3">
      <c r="A1293" t="s">
        <v>2411</v>
      </c>
      <c r="B1293" t="s">
        <v>2875</v>
      </c>
      <c r="C1293" t="s">
        <v>2692</v>
      </c>
      <c r="D1293">
        <v>3142.586709449999</v>
      </c>
    </row>
    <row r="1294" spans="1:4" x14ac:dyDescent="0.3">
      <c r="A1294" t="s">
        <v>2411</v>
      </c>
      <c r="B1294" t="s">
        <v>2875</v>
      </c>
      <c r="C1294" t="s">
        <v>2693</v>
      </c>
      <c r="D1294">
        <v>631.26958114999979</v>
      </c>
    </row>
    <row r="1295" spans="1:4" x14ac:dyDescent="0.3">
      <c r="A1295" t="s">
        <v>2411</v>
      </c>
      <c r="B1295" t="s">
        <v>2875</v>
      </c>
      <c r="C1295" t="s">
        <v>2694</v>
      </c>
      <c r="D1295">
        <v>576.73036367999998</v>
      </c>
    </row>
    <row r="1296" spans="1:4" x14ac:dyDescent="0.3">
      <c r="A1296" t="s">
        <v>2411</v>
      </c>
      <c r="B1296" t="s">
        <v>2875</v>
      </c>
      <c r="C1296" t="s">
        <v>2695</v>
      </c>
      <c r="D1296">
        <v>173.31534528000006</v>
      </c>
    </row>
    <row r="1297" spans="1:4" x14ac:dyDescent="0.3">
      <c r="A1297" t="s">
        <v>2411</v>
      </c>
      <c r="B1297" t="s">
        <v>2875</v>
      </c>
      <c r="C1297" t="s">
        <v>2696</v>
      </c>
      <c r="D1297">
        <v>108.37241494999999</v>
      </c>
    </row>
    <row r="1298" spans="1:4" x14ac:dyDescent="0.3">
      <c r="A1298" t="s">
        <v>2411</v>
      </c>
      <c r="B1298" t="s">
        <v>2875</v>
      </c>
      <c r="C1298" t="s">
        <v>2697</v>
      </c>
      <c r="D1298">
        <v>119.08207013000001</v>
      </c>
    </row>
    <row r="1299" spans="1:4" x14ac:dyDescent="0.3">
      <c r="A1299" t="s">
        <v>2411</v>
      </c>
      <c r="B1299" t="s">
        <v>2875</v>
      </c>
      <c r="C1299" t="s">
        <v>2698</v>
      </c>
      <c r="D1299">
        <v>24.333496709999999</v>
      </c>
    </row>
    <row r="1300" spans="1:4" x14ac:dyDescent="0.3">
      <c r="A1300" t="s">
        <v>2412</v>
      </c>
      <c r="B1300" t="s">
        <v>2880</v>
      </c>
      <c r="C1300" t="s">
        <v>2690</v>
      </c>
      <c r="D1300">
        <v>178.10766710999997</v>
      </c>
    </row>
    <row r="1301" spans="1:4" x14ac:dyDescent="0.3">
      <c r="A1301" t="s">
        <v>2412</v>
      </c>
      <c r="B1301" t="s">
        <v>2880</v>
      </c>
      <c r="C1301" t="s">
        <v>2948</v>
      </c>
      <c r="D1301">
        <v>196.44453353000003</v>
      </c>
    </row>
    <row r="1302" spans="1:4" x14ac:dyDescent="0.3">
      <c r="A1302" t="s">
        <v>2412</v>
      </c>
      <c r="B1302" t="s">
        <v>2880</v>
      </c>
      <c r="C1302" t="s">
        <v>2691</v>
      </c>
      <c r="D1302">
        <v>680.26061736999918</v>
      </c>
    </row>
    <row r="1303" spans="1:4" x14ac:dyDescent="0.3">
      <c r="A1303" t="s">
        <v>2412</v>
      </c>
      <c r="B1303" t="s">
        <v>2880</v>
      </c>
      <c r="C1303" t="s">
        <v>2692</v>
      </c>
      <c r="D1303">
        <v>6560.6157570099895</v>
      </c>
    </row>
    <row r="1304" spans="1:4" x14ac:dyDescent="0.3">
      <c r="A1304" t="s">
        <v>2412</v>
      </c>
      <c r="B1304" t="s">
        <v>2880</v>
      </c>
      <c r="C1304" t="s">
        <v>2693</v>
      </c>
      <c r="D1304">
        <v>8447.5888151799863</v>
      </c>
    </row>
    <row r="1305" spans="1:4" x14ac:dyDescent="0.3">
      <c r="A1305" t="s">
        <v>2412</v>
      </c>
      <c r="B1305" t="s">
        <v>2880</v>
      </c>
      <c r="C1305" t="s">
        <v>2694</v>
      </c>
      <c r="D1305">
        <v>1277.0383607100005</v>
      </c>
    </row>
    <row r="1306" spans="1:4" x14ac:dyDescent="0.3">
      <c r="A1306" t="s">
        <v>2412</v>
      </c>
      <c r="B1306" t="s">
        <v>2880</v>
      </c>
      <c r="C1306" t="s">
        <v>2695</v>
      </c>
      <c r="D1306">
        <v>168.91068657999995</v>
      </c>
    </row>
    <row r="1307" spans="1:4" x14ac:dyDescent="0.3">
      <c r="A1307" t="s">
        <v>2412</v>
      </c>
      <c r="B1307" t="s">
        <v>2880</v>
      </c>
      <c r="C1307" t="s">
        <v>2696</v>
      </c>
      <c r="D1307">
        <v>121.03824001999999</v>
      </c>
    </row>
    <row r="1308" spans="1:4" x14ac:dyDescent="0.3">
      <c r="A1308" t="s">
        <v>2412</v>
      </c>
      <c r="B1308" t="s">
        <v>2880</v>
      </c>
      <c r="C1308" t="s">
        <v>2697</v>
      </c>
      <c r="D1308">
        <v>57.157621060000011</v>
      </c>
    </row>
    <row r="1309" spans="1:4" x14ac:dyDescent="0.3">
      <c r="A1309" t="s">
        <v>2412</v>
      </c>
      <c r="B1309" t="s">
        <v>2880</v>
      </c>
      <c r="C1309" t="s">
        <v>2698</v>
      </c>
      <c r="D1309">
        <v>31.949174869999997</v>
      </c>
    </row>
    <row r="1310" spans="1:4" x14ac:dyDescent="0.3">
      <c r="A1310" t="s">
        <v>2412</v>
      </c>
      <c r="B1310" t="s">
        <v>2876</v>
      </c>
      <c r="C1310" t="s">
        <v>2690</v>
      </c>
      <c r="D1310">
        <v>145.57817127000004</v>
      </c>
    </row>
    <row r="1311" spans="1:4" x14ac:dyDescent="0.3">
      <c r="A1311" t="s">
        <v>2412</v>
      </c>
      <c r="B1311" t="s">
        <v>2876</v>
      </c>
      <c r="C1311" t="s">
        <v>2948</v>
      </c>
      <c r="D1311">
        <v>196.66421402999998</v>
      </c>
    </row>
    <row r="1312" spans="1:4" x14ac:dyDescent="0.3">
      <c r="A1312" t="s">
        <v>2412</v>
      </c>
      <c r="B1312" t="s">
        <v>2876</v>
      </c>
      <c r="C1312" t="s">
        <v>2691</v>
      </c>
      <c r="D1312">
        <v>282.25609656999995</v>
      </c>
    </row>
    <row r="1313" spans="1:4" x14ac:dyDescent="0.3">
      <c r="A1313" t="s">
        <v>2412</v>
      </c>
      <c r="B1313" t="s">
        <v>2876</v>
      </c>
      <c r="C1313" t="s">
        <v>2692</v>
      </c>
      <c r="D1313">
        <v>1187.6527790000009</v>
      </c>
    </row>
    <row r="1314" spans="1:4" x14ac:dyDescent="0.3">
      <c r="A1314" t="s">
        <v>2412</v>
      </c>
      <c r="B1314" t="s">
        <v>2876</v>
      </c>
      <c r="C1314" t="s">
        <v>2693</v>
      </c>
      <c r="D1314">
        <v>965.01787320000028</v>
      </c>
    </row>
    <row r="1315" spans="1:4" x14ac:dyDescent="0.3">
      <c r="A1315" t="s">
        <v>2412</v>
      </c>
      <c r="B1315" t="s">
        <v>2876</v>
      </c>
      <c r="C1315" t="s">
        <v>2694</v>
      </c>
      <c r="D1315">
        <v>523.25396885999953</v>
      </c>
    </row>
    <row r="1316" spans="1:4" x14ac:dyDescent="0.3">
      <c r="A1316" t="s">
        <v>2412</v>
      </c>
      <c r="B1316" t="s">
        <v>2876</v>
      </c>
      <c r="C1316" t="s">
        <v>2695</v>
      </c>
      <c r="D1316">
        <v>198.3806761700001</v>
      </c>
    </row>
    <row r="1317" spans="1:4" x14ac:dyDescent="0.3">
      <c r="A1317" t="s">
        <v>2412</v>
      </c>
      <c r="B1317" t="s">
        <v>2876</v>
      </c>
      <c r="C1317" t="s">
        <v>2696</v>
      </c>
      <c r="D1317">
        <v>177.79387776999997</v>
      </c>
    </row>
    <row r="1318" spans="1:4" x14ac:dyDescent="0.3">
      <c r="A1318" t="s">
        <v>2412</v>
      </c>
      <c r="B1318" t="s">
        <v>2876</v>
      </c>
      <c r="C1318" t="s">
        <v>2697</v>
      </c>
      <c r="D1318">
        <v>123.69406696999999</v>
      </c>
    </row>
    <row r="1319" spans="1:4" x14ac:dyDescent="0.3">
      <c r="A1319" t="s">
        <v>2412</v>
      </c>
      <c r="B1319" t="s">
        <v>2876</v>
      </c>
      <c r="C1319" t="s">
        <v>2698</v>
      </c>
      <c r="D1319">
        <v>42.958738909999994</v>
      </c>
    </row>
    <row r="1320" spans="1:4" x14ac:dyDescent="0.3">
      <c r="A1320" t="s">
        <v>2412</v>
      </c>
      <c r="B1320" t="s">
        <v>2874</v>
      </c>
      <c r="C1320" t="s">
        <v>2690</v>
      </c>
      <c r="D1320">
        <v>1.7279933000000001</v>
      </c>
    </row>
    <row r="1321" spans="1:4" x14ac:dyDescent="0.3">
      <c r="A1321" t="s">
        <v>2412</v>
      </c>
      <c r="B1321" t="s">
        <v>2874</v>
      </c>
      <c r="C1321" t="s">
        <v>2691</v>
      </c>
      <c r="D1321">
        <v>2.2242179399999999</v>
      </c>
    </row>
    <row r="1322" spans="1:4" x14ac:dyDescent="0.3">
      <c r="A1322" t="s">
        <v>2412</v>
      </c>
      <c r="B1322" t="s">
        <v>2874</v>
      </c>
      <c r="C1322" t="s">
        <v>2692</v>
      </c>
      <c r="D1322">
        <v>1.23250982</v>
      </c>
    </row>
    <row r="1323" spans="1:4" x14ac:dyDescent="0.3">
      <c r="A1323" t="s">
        <v>2412</v>
      </c>
      <c r="B1323" t="s">
        <v>2878</v>
      </c>
      <c r="C1323" t="s">
        <v>2690</v>
      </c>
      <c r="D1323">
        <v>331.49131066999985</v>
      </c>
    </row>
    <row r="1324" spans="1:4" x14ac:dyDescent="0.3">
      <c r="A1324" t="s">
        <v>2412</v>
      </c>
      <c r="B1324" t="s">
        <v>2878</v>
      </c>
      <c r="C1324" t="s">
        <v>2948</v>
      </c>
      <c r="D1324">
        <v>16.41179751</v>
      </c>
    </row>
    <row r="1325" spans="1:4" x14ac:dyDescent="0.3">
      <c r="A1325" t="s">
        <v>2412</v>
      </c>
      <c r="B1325" t="s">
        <v>2878</v>
      </c>
      <c r="C1325" t="s">
        <v>2691</v>
      </c>
      <c r="D1325">
        <v>2441.6630611199976</v>
      </c>
    </row>
    <row r="1326" spans="1:4" x14ac:dyDescent="0.3">
      <c r="A1326" t="s">
        <v>2412</v>
      </c>
      <c r="B1326" t="s">
        <v>2878</v>
      </c>
      <c r="C1326" t="s">
        <v>2692</v>
      </c>
      <c r="D1326">
        <v>4146.0922738800009</v>
      </c>
    </row>
    <row r="1327" spans="1:4" x14ac:dyDescent="0.3">
      <c r="A1327" t="s">
        <v>2412</v>
      </c>
      <c r="B1327" t="s">
        <v>2878</v>
      </c>
      <c r="C1327" t="s">
        <v>2693</v>
      </c>
      <c r="D1327">
        <v>628.46913014000006</v>
      </c>
    </row>
    <row r="1328" spans="1:4" x14ac:dyDescent="0.3">
      <c r="A1328" t="s">
        <v>2412</v>
      </c>
      <c r="B1328" t="s">
        <v>2878</v>
      </c>
      <c r="C1328" t="s">
        <v>2694</v>
      </c>
      <c r="D1328">
        <v>42.52034982</v>
      </c>
    </row>
    <row r="1329" spans="1:4" x14ac:dyDescent="0.3">
      <c r="A1329" t="s">
        <v>2412</v>
      </c>
      <c r="B1329" t="s">
        <v>2878</v>
      </c>
      <c r="C1329" t="s">
        <v>2695</v>
      </c>
      <c r="D1329">
        <v>1.2794931699999998</v>
      </c>
    </row>
    <row r="1330" spans="1:4" x14ac:dyDescent="0.3">
      <c r="A1330" t="s">
        <v>2412</v>
      </c>
      <c r="B1330" t="s">
        <v>2878</v>
      </c>
      <c r="C1330" t="s">
        <v>2696</v>
      </c>
      <c r="D1330">
        <v>126.53206466</v>
      </c>
    </row>
    <row r="1331" spans="1:4" x14ac:dyDescent="0.3">
      <c r="A1331" t="s">
        <v>2412</v>
      </c>
      <c r="B1331" t="s">
        <v>2878</v>
      </c>
      <c r="C1331" t="s">
        <v>2698</v>
      </c>
      <c r="D1331">
        <v>1.1198899400000002</v>
      </c>
    </row>
    <row r="1332" spans="1:4" x14ac:dyDescent="0.3">
      <c r="A1332" t="s">
        <v>2412</v>
      </c>
      <c r="B1332" t="s">
        <v>2879</v>
      </c>
      <c r="C1332" t="s">
        <v>2690</v>
      </c>
      <c r="D1332">
        <v>363.97313689000009</v>
      </c>
    </row>
    <row r="1333" spans="1:4" x14ac:dyDescent="0.3">
      <c r="A1333" t="s">
        <v>2412</v>
      </c>
      <c r="B1333" t="s">
        <v>2879</v>
      </c>
      <c r="C1333" t="s">
        <v>2948</v>
      </c>
      <c r="D1333">
        <v>301.90780292000005</v>
      </c>
    </row>
    <row r="1334" spans="1:4" x14ac:dyDescent="0.3">
      <c r="A1334" t="s">
        <v>2412</v>
      </c>
      <c r="B1334" t="s">
        <v>2879</v>
      </c>
      <c r="C1334" t="s">
        <v>2691</v>
      </c>
      <c r="D1334">
        <v>2145.4764476299988</v>
      </c>
    </row>
    <row r="1335" spans="1:4" x14ac:dyDescent="0.3">
      <c r="A1335" t="s">
        <v>2412</v>
      </c>
      <c r="B1335" t="s">
        <v>2879</v>
      </c>
      <c r="C1335" t="s">
        <v>2692</v>
      </c>
      <c r="D1335">
        <v>10991.118111450018</v>
      </c>
    </row>
    <row r="1336" spans="1:4" x14ac:dyDescent="0.3">
      <c r="A1336" t="s">
        <v>2412</v>
      </c>
      <c r="B1336" t="s">
        <v>2879</v>
      </c>
      <c r="C1336" t="s">
        <v>2693</v>
      </c>
      <c r="D1336">
        <v>2253.8088152900032</v>
      </c>
    </row>
    <row r="1337" spans="1:4" x14ac:dyDescent="0.3">
      <c r="A1337" t="s">
        <v>2412</v>
      </c>
      <c r="B1337" t="s">
        <v>2879</v>
      </c>
      <c r="C1337" t="s">
        <v>2694</v>
      </c>
      <c r="D1337">
        <v>537.29322581999975</v>
      </c>
    </row>
    <row r="1338" spans="1:4" x14ac:dyDescent="0.3">
      <c r="A1338" t="s">
        <v>2412</v>
      </c>
      <c r="B1338" t="s">
        <v>2879</v>
      </c>
      <c r="C1338" t="s">
        <v>2695</v>
      </c>
      <c r="D1338">
        <v>67.507166090000013</v>
      </c>
    </row>
    <row r="1339" spans="1:4" x14ac:dyDescent="0.3">
      <c r="A1339" t="s">
        <v>2412</v>
      </c>
      <c r="B1339" t="s">
        <v>2879</v>
      </c>
      <c r="C1339" t="s">
        <v>2696</v>
      </c>
      <c r="D1339">
        <v>69.644529009999985</v>
      </c>
    </row>
    <row r="1340" spans="1:4" x14ac:dyDescent="0.3">
      <c r="A1340" t="s">
        <v>2412</v>
      </c>
      <c r="B1340" t="s">
        <v>2879</v>
      </c>
      <c r="C1340" t="s">
        <v>2697</v>
      </c>
      <c r="D1340">
        <v>26.29847844</v>
      </c>
    </row>
    <row r="1341" spans="1:4" x14ac:dyDescent="0.3">
      <c r="A1341" t="s">
        <v>2412</v>
      </c>
      <c r="B1341" t="s">
        <v>2879</v>
      </c>
      <c r="C1341" t="s">
        <v>2698</v>
      </c>
      <c r="D1341">
        <v>93.406430709999995</v>
      </c>
    </row>
    <row r="1342" spans="1:4" x14ac:dyDescent="0.3">
      <c r="A1342" t="s">
        <v>2412</v>
      </c>
      <c r="B1342" t="s">
        <v>2882</v>
      </c>
      <c r="C1342" t="s">
        <v>2690</v>
      </c>
      <c r="D1342">
        <v>202.34980458999999</v>
      </c>
    </row>
    <row r="1343" spans="1:4" x14ac:dyDescent="0.3">
      <c r="A1343" t="s">
        <v>2412</v>
      </c>
      <c r="B1343" t="s">
        <v>2882</v>
      </c>
      <c r="C1343" t="s">
        <v>2948</v>
      </c>
      <c r="D1343">
        <v>28.982289220000002</v>
      </c>
    </row>
    <row r="1344" spans="1:4" x14ac:dyDescent="0.3">
      <c r="A1344" t="s">
        <v>2412</v>
      </c>
      <c r="B1344" t="s">
        <v>2882</v>
      </c>
      <c r="C1344" t="s">
        <v>2691</v>
      </c>
      <c r="D1344">
        <v>169.72706982000005</v>
      </c>
    </row>
    <row r="1345" spans="1:4" x14ac:dyDescent="0.3">
      <c r="A1345" t="s">
        <v>2412</v>
      </c>
      <c r="B1345" t="s">
        <v>2882</v>
      </c>
      <c r="C1345" t="s">
        <v>2692</v>
      </c>
      <c r="D1345">
        <v>538.72047158999987</v>
      </c>
    </row>
    <row r="1346" spans="1:4" x14ac:dyDescent="0.3">
      <c r="A1346" t="s">
        <v>2412</v>
      </c>
      <c r="B1346" t="s">
        <v>2882</v>
      </c>
      <c r="C1346" t="s">
        <v>2693</v>
      </c>
      <c r="D1346">
        <v>44.759782250000008</v>
      </c>
    </row>
    <row r="1347" spans="1:4" x14ac:dyDescent="0.3">
      <c r="A1347" t="s">
        <v>2412</v>
      </c>
      <c r="B1347" t="s">
        <v>2882</v>
      </c>
      <c r="C1347" t="s">
        <v>2694</v>
      </c>
      <c r="D1347">
        <v>25.266986540000001</v>
      </c>
    </row>
    <row r="1348" spans="1:4" x14ac:dyDescent="0.3">
      <c r="A1348" t="s">
        <v>2412</v>
      </c>
      <c r="B1348" t="s">
        <v>2882</v>
      </c>
      <c r="C1348" t="s">
        <v>2695</v>
      </c>
      <c r="D1348">
        <v>0.36548486000000002</v>
      </c>
    </row>
    <row r="1349" spans="1:4" x14ac:dyDescent="0.3">
      <c r="A1349" t="s">
        <v>2412</v>
      </c>
      <c r="B1349" t="s">
        <v>2882</v>
      </c>
      <c r="C1349" t="s">
        <v>2696</v>
      </c>
      <c r="D1349">
        <v>0.80558351000000006</v>
      </c>
    </row>
    <row r="1350" spans="1:4" x14ac:dyDescent="0.3">
      <c r="A1350" t="s">
        <v>2412</v>
      </c>
      <c r="B1350" t="s">
        <v>2882</v>
      </c>
      <c r="C1350" t="s">
        <v>2697</v>
      </c>
      <c r="D1350">
        <v>0.67811776000000001</v>
      </c>
    </row>
    <row r="1351" spans="1:4" x14ac:dyDescent="0.3">
      <c r="A1351" t="s">
        <v>2412</v>
      </c>
      <c r="B1351" t="s">
        <v>2873</v>
      </c>
      <c r="C1351" t="s">
        <v>2690</v>
      </c>
      <c r="D1351">
        <v>13.311460740000003</v>
      </c>
    </row>
    <row r="1352" spans="1:4" x14ac:dyDescent="0.3">
      <c r="A1352" t="s">
        <v>2412</v>
      </c>
      <c r="B1352" t="s">
        <v>2873</v>
      </c>
      <c r="C1352" t="s">
        <v>2948</v>
      </c>
      <c r="D1352">
        <v>3.10937953</v>
      </c>
    </row>
    <row r="1353" spans="1:4" x14ac:dyDescent="0.3">
      <c r="A1353" t="s">
        <v>2412</v>
      </c>
      <c r="B1353" t="s">
        <v>2873</v>
      </c>
      <c r="C1353" t="s">
        <v>2691</v>
      </c>
      <c r="D1353">
        <v>69.770126439999942</v>
      </c>
    </row>
    <row r="1354" spans="1:4" x14ac:dyDescent="0.3">
      <c r="A1354" t="s">
        <v>2412</v>
      </c>
      <c r="B1354" t="s">
        <v>2873</v>
      </c>
      <c r="C1354" t="s">
        <v>2692</v>
      </c>
      <c r="D1354">
        <v>299.44082587999986</v>
      </c>
    </row>
    <row r="1355" spans="1:4" x14ac:dyDescent="0.3">
      <c r="A1355" t="s">
        <v>2412</v>
      </c>
      <c r="B1355" t="s">
        <v>2873</v>
      </c>
      <c r="C1355" t="s">
        <v>2693</v>
      </c>
      <c r="D1355">
        <v>254.18007961000004</v>
      </c>
    </row>
    <row r="1356" spans="1:4" x14ac:dyDescent="0.3">
      <c r="A1356" t="s">
        <v>2412</v>
      </c>
      <c r="B1356" t="s">
        <v>2873</v>
      </c>
      <c r="C1356" t="s">
        <v>2694</v>
      </c>
      <c r="D1356">
        <v>40.864728309999997</v>
      </c>
    </row>
    <row r="1357" spans="1:4" x14ac:dyDescent="0.3">
      <c r="A1357" t="s">
        <v>2412</v>
      </c>
      <c r="B1357" t="s">
        <v>2873</v>
      </c>
      <c r="C1357" t="s">
        <v>2695</v>
      </c>
      <c r="D1357">
        <v>5.5446173399999994</v>
      </c>
    </row>
    <row r="1358" spans="1:4" x14ac:dyDescent="0.3">
      <c r="A1358" t="s">
        <v>2412</v>
      </c>
      <c r="B1358" t="s">
        <v>2873</v>
      </c>
      <c r="C1358" t="s">
        <v>2696</v>
      </c>
      <c r="D1358">
        <v>3.3797580799999998</v>
      </c>
    </row>
    <row r="1359" spans="1:4" x14ac:dyDescent="0.3">
      <c r="A1359" t="s">
        <v>2412</v>
      </c>
      <c r="B1359" t="s">
        <v>2873</v>
      </c>
      <c r="C1359" t="s">
        <v>2697</v>
      </c>
      <c r="D1359">
        <v>2.1291062299999997</v>
      </c>
    </row>
    <row r="1360" spans="1:4" x14ac:dyDescent="0.3">
      <c r="A1360" t="s">
        <v>2412</v>
      </c>
      <c r="B1360" t="s">
        <v>2873</v>
      </c>
      <c r="C1360" t="s">
        <v>2698</v>
      </c>
      <c r="D1360">
        <v>0.94853990999999993</v>
      </c>
    </row>
    <row r="1361" spans="1:4" x14ac:dyDescent="0.3">
      <c r="A1361" t="s">
        <v>2412</v>
      </c>
      <c r="B1361" t="s">
        <v>2877</v>
      </c>
      <c r="C1361" t="s">
        <v>2690</v>
      </c>
      <c r="D1361">
        <v>105.94812294999997</v>
      </c>
    </row>
    <row r="1362" spans="1:4" x14ac:dyDescent="0.3">
      <c r="A1362" t="s">
        <v>2412</v>
      </c>
      <c r="B1362" t="s">
        <v>2877</v>
      </c>
      <c r="C1362" t="s">
        <v>2948</v>
      </c>
      <c r="D1362">
        <v>87.510932929999981</v>
      </c>
    </row>
    <row r="1363" spans="1:4" x14ac:dyDescent="0.3">
      <c r="A1363" t="s">
        <v>2412</v>
      </c>
      <c r="B1363" t="s">
        <v>2877</v>
      </c>
      <c r="C1363" t="s">
        <v>2691</v>
      </c>
      <c r="D1363">
        <v>552.46402806000037</v>
      </c>
    </row>
    <row r="1364" spans="1:4" x14ac:dyDescent="0.3">
      <c r="A1364" t="s">
        <v>2412</v>
      </c>
      <c r="B1364" t="s">
        <v>2877</v>
      </c>
      <c r="C1364" t="s">
        <v>2692</v>
      </c>
      <c r="D1364">
        <v>2731.7873156599953</v>
      </c>
    </row>
    <row r="1365" spans="1:4" x14ac:dyDescent="0.3">
      <c r="A1365" t="s">
        <v>2412</v>
      </c>
      <c r="B1365" t="s">
        <v>2877</v>
      </c>
      <c r="C1365" t="s">
        <v>2693</v>
      </c>
      <c r="D1365">
        <v>4187.9607117099958</v>
      </c>
    </row>
    <row r="1366" spans="1:4" x14ac:dyDescent="0.3">
      <c r="A1366" t="s">
        <v>2412</v>
      </c>
      <c r="B1366" t="s">
        <v>2877</v>
      </c>
      <c r="C1366" t="s">
        <v>2694</v>
      </c>
      <c r="D1366">
        <v>3668.0585527799954</v>
      </c>
    </row>
    <row r="1367" spans="1:4" x14ac:dyDescent="0.3">
      <c r="A1367" t="s">
        <v>2412</v>
      </c>
      <c r="B1367" t="s">
        <v>2877</v>
      </c>
      <c r="C1367" t="s">
        <v>2695</v>
      </c>
      <c r="D1367">
        <v>483.09617110000005</v>
      </c>
    </row>
    <row r="1368" spans="1:4" x14ac:dyDescent="0.3">
      <c r="A1368" t="s">
        <v>2412</v>
      </c>
      <c r="B1368" t="s">
        <v>2877</v>
      </c>
      <c r="C1368" t="s">
        <v>2696</v>
      </c>
      <c r="D1368">
        <v>193.34929298999998</v>
      </c>
    </row>
    <row r="1369" spans="1:4" x14ac:dyDescent="0.3">
      <c r="A1369" t="s">
        <v>2412</v>
      </c>
      <c r="B1369" t="s">
        <v>2877</v>
      </c>
      <c r="C1369" t="s">
        <v>2697</v>
      </c>
      <c r="D1369">
        <v>67.900313330000017</v>
      </c>
    </row>
    <row r="1370" spans="1:4" x14ac:dyDescent="0.3">
      <c r="A1370" t="s">
        <v>2412</v>
      </c>
      <c r="B1370" t="s">
        <v>2877</v>
      </c>
      <c r="C1370" t="s">
        <v>2698</v>
      </c>
      <c r="D1370">
        <v>5.5927197599999996</v>
      </c>
    </row>
    <row r="1371" spans="1:4" x14ac:dyDescent="0.3">
      <c r="A1371" t="s">
        <v>2412</v>
      </c>
      <c r="B1371" t="s">
        <v>2881</v>
      </c>
      <c r="C1371" t="s">
        <v>2690</v>
      </c>
      <c r="D1371">
        <v>125.11131836999999</v>
      </c>
    </row>
    <row r="1372" spans="1:4" x14ac:dyDescent="0.3">
      <c r="A1372" t="s">
        <v>2412</v>
      </c>
      <c r="B1372" t="s">
        <v>2881</v>
      </c>
      <c r="C1372" t="s">
        <v>2948</v>
      </c>
      <c r="D1372">
        <v>30.779759670000001</v>
      </c>
    </row>
    <row r="1373" spans="1:4" x14ac:dyDescent="0.3">
      <c r="A1373" t="s">
        <v>2412</v>
      </c>
      <c r="B1373" t="s">
        <v>2881</v>
      </c>
      <c r="C1373" t="s">
        <v>2691</v>
      </c>
      <c r="D1373">
        <v>880.61554167999964</v>
      </c>
    </row>
    <row r="1374" spans="1:4" x14ac:dyDescent="0.3">
      <c r="A1374" t="s">
        <v>2412</v>
      </c>
      <c r="B1374" t="s">
        <v>2881</v>
      </c>
      <c r="C1374" t="s">
        <v>2692</v>
      </c>
      <c r="D1374">
        <v>949.84001421000028</v>
      </c>
    </row>
    <row r="1375" spans="1:4" x14ac:dyDescent="0.3">
      <c r="A1375" t="s">
        <v>2412</v>
      </c>
      <c r="B1375" t="s">
        <v>2881</v>
      </c>
      <c r="C1375" t="s">
        <v>2693</v>
      </c>
      <c r="D1375">
        <v>332.59941017999995</v>
      </c>
    </row>
    <row r="1376" spans="1:4" x14ac:dyDescent="0.3">
      <c r="A1376" t="s">
        <v>2412</v>
      </c>
      <c r="B1376" t="s">
        <v>2881</v>
      </c>
      <c r="C1376" t="s">
        <v>2694</v>
      </c>
      <c r="D1376">
        <v>671.45552834000011</v>
      </c>
    </row>
    <row r="1377" spans="1:4" x14ac:dyDescent="0.3">
      <c r="A1377" t="s">
        <v>2412</v>
      </c>
      <c r="B1377" t="s">
        <v>2881</v>
      </c>
      <c r="C1377" t="s">
        <v>2695</v>
      </c>
      <c r="D1377">
        <v>10.127500179999998</v>
      </c>
    </row>
    <row r="1378" spans="1:4" x14ac:dyDescent="0.3">
      <c r="A1378" t="s">
        <v>2412</v>
      </c>
      <c r="B1378" t="s">
        <v>2881</v>
      </c>
      <c r="C1378" t="s">
        <v>2696</v>
      </c>
      <c r="D1378">
        <v>9.0209322600000004</v>
      </c>
    </row>
    <row r="1379" spans="1:4" x14ac:dyDescent="0.3">
      <c r="A1379" t="s">
        <v>2412</v>
      </c>
      <c r="B1379" t="s">
        <v>2881</v>
      </c>
      <c r="C1379" t="s">
        <v>2698</v>
      </c>
      <c r="D1379">
        <v>13.042799209999998</v>
      </c>
    </row>
    <row r="1380" spans="1:4" x14ac:dyDescent="0.3">
      <c r="A1380" t="s">
        <v>2412</v>
      </c>
      <c r="B1380" t="s">
        <v>2875</v>
      </c>
      <c r="C1380" t="s">
        <v>2690</v>
      </c>
      <c r="D1380">
        <v>32.633149209999999</v>
      </c>
    </row>
    <row r="1381" spans="1:4" x14ac:dyDescent="0.3">
      <c r="A1381" t="s">
        <v>2412</v>
      </c>
      <c r="B1381" t="s">
        <v>2875</v>
      </c>
      <c r="C1381" t="s">
        <v>2691</v>
      </c>
      <c r="D1381">
        <v>16.363551579999999</v>
      </c>
    </row>
    <row r="1382" spans="1:4" x14ac:dyDescent="0.3">
      <c r="A1382" t="s">
        <v>2412</v>
      </c>
      <c r="B1382" t="s">
        <v>2875</v>
      </c>
      <c r="C1382" t="s">
        <v>2692</v>
      </c>
      <c r="D1382">
        <v>2.6814168899999999</v>
      </c>
    </row>
    <row r="1383" spans="1:4" x14ac:dyDescent="0.3">
      <c r="A1383" t="s">
        <v>2412</v>
      </c>
      <c r="B1383" t="s">
        <v>2875</v>
      </c>
      <c r="C1383" t="s">
        <v>2693</v>
      </c>
      <c r="D1383">
        <v>10.194960040000002</v>
      </c>
    </row>
    <row r="1384" spans="1:4" x14ac:dyDescent="0.3">
      <c r="A1384" t="s">
        <v>2412</v>
      </c>
      <c r="B1384" t="s">
        <v>2875</v>
      </c>
      <c r="C1384" t="s">
        <v>2694</v>
      </c>
      <c r="D1384">
        <v>8.5899371999999996</v>
      </c>
    </row>
    <row r="1385" spans="1:4" x14ac:dyDescent="0.3">
      <c r="A1385" t="s">
        <v>2412</v>
      </c>
      <c r="B1385" t="s">
        <v>2875</v>
      </c>
      <c r="C1385" t="s">
        <v>2695</v>
      </c>
      <c r="D1385">
        <v>7.6983816200000001</v>
      </c>
    </row>
    <row r="1386" spans="1:4" x14ac:dyDescent="0.3">
      <c r="A1386" t="s">
        <v>2413</v>
      </c>
      <c r="B1386" t="s">
        <v>2880</v>
      </c>
      <c r="C1386" t="s">
        <v>2690</v>
      </c>
      <c r="D1386">
        <v>1363.799771170005</v>
      </c>
    </row>
    <row r="1387" spans="1:4" x14ac:dyDescent="0.3">
      <c r="A1387" t="s">
        <v>2413</v>
      </c>
      <c r="B1387" t="s">
        <v>2880</v>
      </c>
      <c r="C1387" t="s">
        <v>2948</v>
      </c>
      <c r="D1387">
        <v>152.66354102000005</v>
      </c>
    </row>
    <row r="1388" spans="1:4" x14ac:dyDescent="0.3">
      <c r="A1388" t="s">
        <v>2413</v>
      </c>
      <c r="B1388" t="s">
        <v>2880</v>
      </c>
      <c r="C1388" t="s">
        <v>2691</v>
      </c>
      <c r="D1388">
        <v>12124.615671830001</v>
      </c>
    </row>
    <row r="1389" spans="1:4" x14ac:dyDescent="0.3">
      <c r="A1389" t="s">
        <v>2413</v>
      </c>
      <c r="B1389" t="s">
        <v>2880</v>
      </c>
      <c r="C1389" t="s">
        <v>2692</v>
      </c>
      <c r="D1389">
        <v>33351.484984899856</v>
      </c>
    </row>
    <row r="1390" spans="1:4" x14ac:dyDescent="0.3">
      <c r="A1390" t="s">
        <v>2413</v>
      </c>
      <c r="B1390" t="s">
        <v>2880</v>
      </c>
      <c r="C1390" t="s">
        <v>2693</v>
      </c>
      <c r="D1390">
        <v>3572.9147799099892</v>
      </c>
    </row>
    <row r="1391" spans="1:4" x14ac:dyDescent="0.3">
      <c r="A1391" t="s">
        <v>2413</v>
      </c>
      <c r="B1391" t="s">
        <v>2880</v>
      </c>
      <c r="C1391" t="s">
        <v>2694</v>
      </c>
      <c r="D1391">
        <v>633.17061120000005</v>
      </c>
    </row>
    <row r="1392" spans="1:4" x14ac:dyDescent="0.3">
      <c r="A1392" t="s">
        <v>2413</v>
      </c>
      <c r="B1392" t="s">
        <v>2880</v>
      </c>
      <c r="C1392" t="s">
        <v>2695</v>
      </c>
      <c r="D1392">
        <v>119.56109868999999</v>
      </c>
    </row>
    <row r="1393" spans="1:4" x14ac:dyDescent="0.3">
      <c r="A1393" t="s">
        <v>2413</v>
      </c>
      <c r="B1393" t="s">
        <v>2880</v>
      </c>
      <c r="C1393" t="s">
        <v>2696</v>
      </c>
      <c r="D1393">
        <v>212.25542957000005</v>
      </c>
    </row>
    <row r="1394" spans="1:4" x14ac:dyDescent="0.3">
      <c r="A1394" t="s">
        <v>2413</v>
      </c>
      <c r="B1394" t="s">
        <v>2880</v>
      </c>
      <c r="C1394" t="s">
        <v>2697</v>
      </c>
      <c r="D1394">
        <v>55.266998219999998</v>
      </c>
    </row>
    <row r="1395" spans="1:4" x14ac:dyDescent="0.3">
      <c r="A1395" t="s">
        <v>2413</v>
      </c>
      <c r="B1395" t="s">
        <v>2880</v>
      </c>
      <c r="C1395" t="s">
        <v>2698</v>
      </c>
      <c r="D1395">
        <v>11.606508499999999</v>
      </c>
    </row>
    <row r="1396" spans="1:4" x14ac:dyDescent="0.3">
      <c r="A1396" t="s">
        <v>2413</v>
      </c>
      <c r="B1396" t="s">
        <v>2876</v>
      </c>
      <c r="C1396" t="s">
        <v>2690</v>
      </c>
      <c r="D1396">
        <v>1639.0375831699998</v>
      </c>
    </row>
    <row r="1397" spans="1:4" x14ac:dyDescent="0.3">
      <c r="A1397" t="s">
        <v>2413</v>
      </c>
      <c r="B1397" t="s">
        <v>2876</v>
      </c>
      <c r="C1397" t="s">
        <v>2948</v>
      </c>
      <c r="D1397">
        <v>84.063125409999998</v>
      </c>
    </row>
    <row r="1398" spans="1:4" x14ac:dyDescent="0.3">
      <c r="A1398" t="s">
        <v>2413</v>
      </c>
      <c r="B1398" t="s">
        <v>2876</v>
      </c>
      <c r="C1398" t="s">
        <v>2691</v>
      </c>
      <c r="D1398">
        <v>2624.0673391</v>
      </c>
    </row>
    <row r="1399" spans="1:4" x14ac:dyDescent="0.3">
      <c r="A1399" t="s">
        <v>2413</v>
      </c>
      <c r="B1399" t="s">
        <v>2876</v>
      </c>
      <c r="C1399" t="s">
        <v>2692</v>
      </c>
      <c r="D1399">
        <v>2953.017473939999</v>
      </c>
    </row>
    <row r="1400" spans="1:4" x14ac:dyDescent="0.3">
      <c r="A1400" t="s">
        <v>2413</v>
      </c>
      <c r="B1400" t="s">
        <v>2876</v>
      </c>
      <c r="C1400" t="s">
        <v>2693</v>
      </c>
      <c r="D1400">
        <v>1107.4052654399998</v>
      </c>
    </row>
    <row r="1401" spans="1:4" x14ac:dyDescent="0.3">
      <c r="A1401" t="s">
        <v>2413</v>
      </c>
      <c r="B1401" t="s">
        <v>2876</v>
      </c>
      <c r="C1401" t="s">
        <v>2694</v>
      </c>
      <c r="D1401">
        <v>431.26416680000005</v>
      </c>
    </row>
    <row r="1402" spans="1:4" x14ac:dyDescent="0.3">
      <c r="A1402" t="s">
        <v>2413</v>
      </c>
      <c r="B1402" t="s">
        <v>2876</v>
      </c>
      <c r="C1402" t="s">
        <v>2695</v>
      </c>
      <c r="D1402">
        <v>286.69597670000002</v>
      </c>
    </row>
    <row r="1403" spans="1:4" x14ac:dyDescent="0.3">
      <c r="A1403" t="s">
        <v>2413</v>
      </c>
      <c r="B1403" t="s">
        <v>2876</v>
      </c>
      <c r="C1403" t="s">
        <v>2696</v>
      </c>
      <c r="D1403">
        <v>194.41818997000007</v>
      </c>
    </row>
    <row r="1404" spans="1:4" x14ac:dyDescent="0.3">
      <c r="A1404" t="s">
        <v>2413</v>
      </c>
      <c r="B1404" t="s">
        <v>2876</v>
      </c>
      <c r="C1404" t="s">
        <v>2697</v>
      </c>
      <c r="D1404">
        <v>95.370128080000001</v>
      </c>
    </row>
    <row r="1405" spans="1:4" x14ac:dyDescent="0.3">
      <c r="A1405" t="s">
        <v>2413</v>
      </c>
      <c r="B1405" t="s">
        <v>2876</v>
      </c>
      <c r="C1405" t="s">
        <v>2698</v>
      </c>
      <c r="D1405">
        <v>52.048880610000005</v>
      </c>
    </row>
    <row r="1406" spans="1:4" x14ac:dyDescent="0.3">
      <c r="A1406" t="s">
        <v>2413</v>
      </c>
      <c r="B1406" t="s">
        <v>2874</v>
      </c>
      <c r="C1406" t="s">
        <v>2690</v>
      </c>
      <c r="D1406">
        <v>854.94312197000033</v>
      </c>
    </row>
    <row r="1407" spans="1:4" x14ac:dyDescent="0.3">
      <c r="A1407" t="s">
        <v>2413</v>
      </c>
      <c r="B1407" t="s">
        <v>2874</v>
      </c>
      <c r="C1407" t="s">
        <v>2948</v>
      </c>
      <c r="D1407">
        <v>22.18371831</v>
      </c>
    </row>
    <row r="1408" spans="1:4" x14ac:dyDescent="0.3">
      <c r="A1408" t="s">
        <v>2413</v>
      </c>
      <c r="B1408" t="s">
        <v>2874</v>
      </c>
      <c r="C1408" t="s">
        <v>2691</v>
      </c>
      <c r="D1408">
        <v>7327.0810607500061</v>
      </c>
    </row>
    <row r="1409" spans="1:4" x14ac:dyDescent="0.3">
      <c r="A1409" t="s">
        <v>2413</v>
      </c>
      <c r="B1409" t="s">
        <v>2874</v>
      </c>
      <c r="C1409" t="s">
        <v>2692</v>
      </c>
      <c r="D1409">
        <v>12024.728706599957</v>
      </c>
    </row>
    <row r="1410" spans="1:4" x14ac:dyDescent="0.3">
      <c r="A1410" t="s">
        <v>2413</v>
      </c>
      <c r="B1410" t="s">
        <v>2874</v>
      </c>
      <c r="C1410" t="s">
        <v>2693</v>
      </c>
      <c r="D1410">
        <v>4275.9302609899923</v>
      </c>
    </row>
    <row r="1411" spans="1:4" x14ac:dyDescent="0.3">
      <c r="A1411" t="s">
        <v>2413</v>
      </c>
      <c r="B1411" t="s">
        <v>2874</v>
      </c>
      <c r="C1411" t="s">
        <v>2694</v>
      </c>
      <c r="D1411">
        <v>3045.6657848800028</v>
      </c>
    </row>
    <row r="1412" spans="1:4" x14ac:dyDescent="0.3">
      <c r="A1412" t="s">
        <v>2413</v>
      </c>
      <c r="B1412" t="s">
        <v>2874</v>
      </c>
      <c r="C1412" t="s">
        <v>2695</v>
      </c>
      <c r="D1412">
        <v>81.315857820000005</v>
      </c>
    </row>
    <row r="1413" spans="1:4" x14ac:dyDescent="0.3">
      <c r="A1413" t="s">
        <v>2413</v>
      </c>
      <c r="B1413" t="s">
        <v>2874</v>
      </c>
      <c r="C1413" t="s">
        <v>2696</v>
      </c>
      <c r="D1413">
        <v>25.598635280000003</v>
      </c>
    </row>
    <row r="1414" spans="1:4" x14ac:dyDescent="0.3">
      <c r="A1414" t="s">
        <v>2413</v>
      </c>
      <c r="B1414" t="s">
        <v>2874</v>
      </c>
      <c r="C1414" t="s">
        <v>2697</v>
      </c>
      <c r="D1414">
        <v>6.8310074400000005</v>
      </c>
    </row>
    <row r="1415" spans="1:4" x14ac:dyDescent="0.3">
      <c r="A1415" t="s">
        <v>2413</v>
      </c>
      <c r="B1415" t="s">
        <v>2874</v>
      </c>
      <c r="C1415" t="s">
        <v>2698</v>
      </c>
      <c r="D1415">
        <v>1.8195865200000001</v>
      </c>
    </row>
    <row r="1416" spans="1:4" x14ac:dyDescent="0.3">
      <c r="A1416" t="s">
        <v>2413</v>
      </c>
      <c r="B1416" t="s">
        <v>2878</v>
      </c>
      <c r="C1416" t="s">
        <v>2690</v>
      </c>
      <c r="D1416">
        <v>2041.2319698599993</v>
      </c>
    </row>
    <row r="1417" spans="1:4" x14ac:dyDescent="0.3">
      <c r="A1417" t="s">
        <v>2413</v>
      </c>
      <c r="B1417" t="s">
        <v>2878</v>
      </c>
      <c r="C1417" t="s">
        <v>2948</v>
      </c>
      <c r="D1417">
        <v>36.824170039999991</v>
      </c>
    </row>
    <row r="1418" spans="1:4" x14ac:dyDescent="0.3">
      <c r="A1418" t="s">
        <v>2413</v>
      </c>
      <c r="B1418" t="s">
        <v>2878</v>
      </c>
      <c r="C1418" t="s">
        <v>2691</v>
      </c>
      <c r="D1418">
        <v>4665.1741821699952</v>
      </c>
    </row>
    <row r="1419" spans="1:4" x14ac:dyDescent="0.3">
      <c r="A1419" t="s">
        <v>2413</v>
      </c>
      <c r="B1419" t="s">
        <v>2878</v>
      </c>
      <c r="C1419" t="s">
        <v>2692</v>
      </c>
      <c r="D1419">
        <v>9159.0970143300001</v>
      </c>
    </row>
    <row r="1420" spans="1:4" x14ac:dyDescent="0.3">
      <c r="A1420" t="s">
        <v>2413</v>
      </c>
      <c r="B1420" t="s">
        <v>2878</v>
      </c>
      <c r="C1420" t="s">
        <v>2693</v>
      </c>
      <c r="D1420">
        <v>383.5969431499999</v>
      </c>
    </row>
    <row r="1421" spans="1:4" x14ac:dyDescent="0.3">
      <c r="A1421" t="s">
        <v>2413</v>
      </c>
      <c r="B1421" t="s">
        <v>2878</v>
      </c>
      <c r="C1421" t="s">
        <v>2694</v>
      </c>
      <c r="D1421">
        <v>19.083159589999998</v>
      </c>
    </row>
    <row r="1422" spans="1:4" x14ac:dyDescent="0.3">
      <c r="A1422" t="s">
        <v>2413</v>
      </c>
      <c r="B1422" t="s">
        <v>2879</v>
      </c>
      <c r="C1422" t="s">
        <v>2690</v>
      </c>
      <c r="D1422">
        <v>6178.6052906200102</v>
      </c>
    </row>
    <row r="1423" spans="1:4" x14ac:dyDescent="0.3">
      <c r="A1423" t="s">
        <v>2413</v>
      </c>
      <c r="B1423" t="s">
        <v>2879</v>
      </c>
      <c r="C1423" t="s">
        <v>2948</v>
      </c>
      <c r="D1423">
        <v>140.17835336000005</v>
      </c>
    </row>
    <row r="1424" spans="1:4" x14ac:dyDescent="0.3">
      <c r="A1424" t="s">
        <v>2413</v>
      </c>
      <c r="B1424" t="s">
        <v>2879</v>
      </c>
      <c r="C1424" t="s">
        <v>2691</v>
      </c>
      <c r="D1424">
        <v>25818.53003819998</v>
      </c>
    </row>
    <row r="1425" spans="1:4" x14ac:dyDescent="0.3">
      <c r="A1425" t="s">
        <v>2413</v>
      </c>
      <c r="B1425" t="s">
        <v>2879</v>
      </c>
      <c r="C1425" t="s">
        <v>2692</v>
      </c>
      <c r="D1425">
        <v>60514.952049120126</v>
      </c>
    </row>
    <row r="1426" spans="1:4" x14ac:dyDescent="0.3">
      <c r="A1426" t="s">
        <v>2413</v>
      </c>
      <c r="B1426" t="s">
        <v>2879</v>
      </c>
      <c r="C1426" t="s">
        <v>2693</v>
      </c>
      <c r="D1426">
        <v>7859.433569100006</v>
      </c>
    </row>
    <row r="1427" spans="1:4" x14ac:dyDescent="0.3">
      <c r="A1427" t="s">
        <v>2413</v>
      </c>
      <c r="B1427" t="s">
        <v>2879</v>
      </c>
      <c r="C1427" t="s">
        <v>2694</v>
      </c>
      <c r="D1427">
        <v>273.52727189000001</v>
      </c>
    </row>
    <row r="1428" spans="1:4" x14ac:dyDescent="0.3">
      <c r="A1428" t="s">
        <v>2413</v>
      </c>
      <c r="B1428" t="s">
        <v>2879</v>
      </c>
      <c r="C1428" t="s">
        <v>2695</v>
      </c>
      <c r="D1428">
        <v>140.68307357999996</v>
      </c>
    </row>
    <row r="1429" spans="1:4" x14ac:dyDescent="0.3">
      <c r="A1429" t="s">
        <v>2413</v>
      </c>
      <c r="B1429" t="s">
        <v>2879</v>
      </c>
      <c r="C1429" t="s">
        <v>2696</v>
      </c>
      <c r="D1429">
        <v>462.31721093000004</v>
      </c>
    </row>
    <row r="1430" spans="1:4" x14ac:dyDescent="0.3">
      <c r="A1430" t="s">
        <v>2413</v>
      </c>
      <c r="B1430" t="s">
        <v>2879</v>
      </c>
      <c r="C1430" t="s">
        <v>2697</v>
      </c>
      <c r="D1430">
        <v>316.87609373999993</v>
      </c>
    </row>
    <row r="1431" spans="1:4" x14ac:dyDescent="0.3">
      <c r="A1431" t="s">
        <v>2413</v>
      </c>
      <c r="B1431" t="s">
        <v>2879</v>
      </c>
      <c r="C1431" t="s">
        <v>2698</v>
      </c>
      <c r="D1431">
        <v>1.8231952800000002</v>
      </c>
    </row>
    <row r="1432" spans="1:4" x14ac:dyDescent="0.3">
      <c r="A1432" t="s">
        <v>2413</v>
      </c>
      <c r="B1432" t="s">
        <v>2882</v>
      </c>
      <c r="C1432" t="s">
        <v>2690</v>
      </c>
      <c r="D1432">
        <v>951.08329638999953</v>
      </c>
    </row>
    <row r="1433" spans="1:4" x14ac:dyDescent="0.3">
      <c r="A1433" t="s">
        <v>2413</v>
      </c>
      <c r="B1433" t="s">
        <v>2882</v>
      </c>
      <c r="C1433" t="s">
        <v>2948</v>
      </c>
      <c r="D1433">
        <v>8.2352159600000014</v>
      </c>
    </row>
    <row r="1434" spans="1:4" x14ac:dyDescent="0.3">
      <c r="A1434" t="s">
        <v>2413</v>
      </c>
      <c r="B1434" t="s">
        <v>2882</v>
      </c>
      <c r="C1434" t="s">
        <v>2691</v>
      </c>
      <c r="D1434">
        <v>2728.6299451400023</v>
      </c>
    </row>
    <row r="1435" spans="1:4" x14ac:dyDescent="0.3">
      <c r="A1435" t="s">
        <v>2413</v>
      </c>
      <c r="B1435" t="s">
        <v>2882</v>
      </c>
      <c r="C1435" t="s">
        <v>2692</v>
      </c>
      <c r="D1435">
        <v>2795.0089941800011</v>
      </c>
    </row>
    <row r="1436" spans="1:4" x14ac:dyDescent="0.3">
      <c r="A1436" t="s">
        <v>2413</v>
      </c>
      <c r="B1436" t="s">
        <v>2882</v>
      </c>
      <c r="C1436" t="s">
        <v>2693</v>
      </c>
      <c r="D1436">
        <v>45.181709189999992</v>
      </c>
    </row>
    <row r="1437" spans="1:4" x14ac:dyDescent="0.3">
      <c r="A1437" t="s">
        <v>2413</v>
      </c>
      <c r="B1437" t="s">
        <v>2882</v>
      </c>
      <c r="C1437" t="s">
        <v>2694</v>
      </c>
      <c r="D1437">
        <v>26.63272808</v>
      </c>
    </row>
    <row r="1438" spans="1:4" x14ac:dyDescent="0.3">
      <c r="A1438" t="s">
        <v>2413</v>
      </c>
      <c r="B1438" t="s">
        <v>2882</v>
      </c>
      <c r="C1438" t="s">
        <v>2695</v>
      </c>
      <c r="D1438">
        <v>3.4298102699999999</v>
      </c>
    </row>
    <row r="1439" spans="1:4" x14ac:dyDescent="0.3">
      <c r="A1439" t="s">
        <v>2413</v>
      </c>
      <c r="B1439" t="s">
        <v>2873</v>
      </c>
      <c r="C1439" t="s">
        <v>2690</v>
      </c>
      <c r="D1439">
        <v>7190.2366260099443</v>
      </c>
    </row>
    <row r="1440" spans="1:4" x14ac:dyDescent="0.3">
      <c r="A1440" t="s">
        <v>2413</v>
      </c>
      <c r="B1440" t="s">
        <v>2873</v>
      </c>
      <c r="C1440" t="s">
        <v>2948</v>
      </c>
      <c r="D1440">
        <v>1202.9274394400018</v>
      </c>
    </row>
    <row r="1441" spans="1:4" x14ac:dyDescent="0.3">
      <c r="A1441" t="s">
        <v>2413</v>
      </c>
      <c r="B1441" t="s">
        <v>2873</v>
      </c>
      <c r="C1441" t="s">
        <v>2691</v>
      </c>
      <c r="D1441">
        <v>46784.966720810131</v>
      </c>
    </row>
    <row r="1442" spans="1:4" x14ac:dyDescent="0.3">
      <c r="A1442" t="s">
        <v>2413</v>
      </c>
      <c r="B1442" t="s">
        <v>2873</v>
      </c>
      <c r="C1442" t="s">
        <v>2692</v>
      </c>
      <c r="D1442">
        <v>144584.73716731035</v>
      </c>
    </row>
    <row r="1443" spans="1:4" x14ac:dyDescent="0.3">
      <c r="A1443" t="s">
        <v>2413</v>
      </c>
      <c r="B1443" t="s">
        <v>2873</v>
      </c>
      <c r="C1443" t="s">
        <v>2693</v>
      </c>
      <c r="D1443">
        <v>87206.068236030755</v>
      </c>
    </row>
    <row r="1444" spans="1:4" x14ac:dyDescent="0.3">
      <c r="A1444" t="s">
        <v>2413</v>
      </c>
      <c r="B1444" t="s">
        <v>2873</v>
      </c>
      <c r="C1444" t="s">
        <v>2694</v>
      </c>
      <c r="D1444">
        <v>90989.205294359781</v>
      </c>
    </row>
    <row r="1445" spans="1:4" x14ac:dyDescent="0.3">
      <c r="A1445" t="s">
        <v>2413</v>
      </c>
      <c r="B1445" t="s">
        <v>2873</v>
      </c>
      <c r="C1445" t="s">
        <v>2695</v>
      </c>
      <c r="D1445">
        <v>26440.561678749935</v>
      </c>
    </row>
    <row r="1446" spans="1:4" x14ac:dyDescent="0.3">
      <c r="A1446" t="s">
        <v>2413</v>
      </c>
      <c r="B1446" t="s">
        <v>2873</v>
      </c>
      <c r="C1446" t="s">
        <v>2696</v>
      </c>
      <c r="D1446">
        <v>7526.3101468299919</v>
      </c>
    </row>
    <row r="1447" spans="1:4" x14ac:dyDescent="0.3">
      <c r="A1447" t="s">
        <v>2413</v>
      </c>
      <c r="B1447" t="s">
        <v>2873</v>
      </c>
      <c r="C1447" t="s">
        <v>2697</v>
      </c>
      <c r="D1447">
        <v>1981.3888397300018</v>
      </c>
    </row>
    <row r="1448" spans="1:4" x14ac:dyDescent="0.3">
      <c r="A1448" t="s">
        <v>2413</v>
      </c>
      <c r="B1448" t="s">
        <v>2873</v>
      </c>
      <c r="C1448" t="s">
        <v>2698</v>
      </c>
      <c r="D1448">
        <v>641.55681360999904</v>
      </c>
    </row>
    <row r="1449" spans="1:4" x14ac:dyDescent="0.3">
      <c r="A1449" t="s">
        <v>2413</v>
      </c>
      <c r="B1449" t="s">
        <v>2877</v>
      </c>
      <c r="C1449" t="s">
        <v>2690</v>
      </c>
      <c r="D1449">
        <v>1673.7205487200006</v>
      </c>
    </row>
    <row r="1450" spans="1:4" x14ac:dyDescent="0.3">
      <c r="A1450" t="s">
        <v>2413</v>
      </c>
      <c r="B1450" t="s">
        <v>2877</v>
      </c>
      <c r="C1450" t="s">
        <v>2948</v>
      </c>
      <c r="D1450">
        <v>706.2730404899994</v>
      </c>
    </row>
    <row r="1451" spans="1:4" x14ac:dyDescent="0.3">
      <c r="A1451" t="s">
        <v>2413</v>
      </c>
      <c r="B1451" t="s">
        <v>2877</v>
      </c>
      <c r="C1451" t="s">
        <v>2691</v>
      </c>
      <c r="D1451">
        <v>12049.698295419978</v>
      </c>
    </row>
    <row r="1452" spans="1:4" x14ac:dyDescent="0.3">
      <c r="A1452" t="s">
        <v>2413</v>
      </c>
      <c r="B1452" t="s">
        <v>2877</v>
      </c>
      <c r="C1452" t="s">
        <v>2692</v>
      </c>
      <c r="D1452">
        <v>69495.985135560128</v>
      </c>
    </row>
    <row r="1453" spans="1:4" x14ac:dyDescent="0.3">
      <c r="A1453" t="s">
        <v>2413</v>
      </c>
      <c r="B1453" t="s">
        <v>2877</v>
      </c>
      <c r="C1453" t="s">
        <v>2693</v>
      </c>
      <c r="D1453">
        <v>22471.422370610031</v>
      </c>
    </row>
    <row r="1454" spans="1:4" x14ac:dyDescent="0.3">
      <c r="A1454" t="s">
        <v>2413</v>
      </c>
      <c r="B1454" t="s">
        <v>2877</v>
      </c>
      <c r="C1454" t="s">
        <v>2694</v>
      </c>
      <c r="D1454">
        <v>7811.7363885900058</v>
      </c>
    </row>
    <row r="1455" spans="1:4" x14ac:dyDescent="0.3">
      <c r="A1455" t="s">
        <v>2413</v>
      </c>
      <c r="B1455" t="s">
        <v>2877</v>
      </c>
      <c r="C1455" t="s">
        <v>2695</v>
      </c>
      <c r="D1455">
        <v>763.96754347000069</v>
      </c>
    </row>
    <row r="1456" spans="1:4" x14ac:dyDescent="0.3">
      <c r="A1456" t="s">
        <v>2413</v>
      </c>
      <c r="B1456" t="s">
        <v>2877</v>
      </c>
      <c r="C1456" t="s">
        <v>2696</v>
      </c>
      <c r="D1456">
        <v>803.71451866000086</v>
      </c>
    </row>
    <row r="1457" spans="1:4" x14ac:dyDescent="0.3">
      <c r="A1457" t="s">
        <v>2413</v>
      </c>
      <c r="B1457" t="s">
        <v>2877</v>
      </c>
      <c r="C1457" t="s">
        <v>2697</v>
      </c>
      <c r="D1457">
        <v>169.72769850999993</v>
      </c>
    </row>
    <row r="1458" spans="1:4" x14ac:dyDescent="0.3">
      <c r="A1458" t="s">
        <v>2413</v>
      </c>
      <c r="B1458" t="s">
        <v>2877</v>
      </c>
      <c r="C1458" t="s">
        <v>2698</v>
      </c>
      <c r="D1458">
        <v>86.469782839999993</v>
      </c>
    </row>
    <row r="1459" spans="1:4" x14ac:dyDescent="0.3">
      <c r="A1459" t="s">
        <v>2413</v>
      </c>
      <c r="B1459" t="s">
        <v>2881</v>
      </c>
      <c r="C1459" t="s">
        <v>2690</v>
      </c>
      <c r="D1459">
        <v>1814.6655927400004</v>
      </c>
    </row>
    <row r="1460" spans="1:4" x14ac:dyDescent="0.3">
      <c r="A1460" t="s">
        <v>2413</v>
      </c>
      <c r="B1460" t="s">
        <v>2881</v>
      </c>
      <c r="C1460" t="s">
        <v>2948</v>
      </c>
      <c r="D1460">
        <v>39.760865449999997</v>
      </c>
    </row>
    <row r="1461" spans="1:4" x14ac:dyDescent="0.3">
      <c r="A1461" t="s">
        <v>2413</v>
      </c>
      <c r="B1461" t="s">
        <v>2881</v>
      </c>
      <c r="C1461" t="s">
        <v>2691</v>
      </c>
      <c r="D1461">
        <v>1236.4036307400013</v>
      </c>
    </row>
    <row r="1462" spans="1:4" x14ac:dyDescent="0.3">
      <c r="A1462" t="s">
        <v>2413</v>
      </c>
      <c r="B1462" t="s">
        <v>2881</v>
      </c>
      <c r="C1462" t="s">
        <v>2692</v>
      </c>
      <c r="D1462">
        <v>1801.2453391199997</v>
      </c>
    </row>
    <row r="1463" spans="1:4" x14ac:dyDescent="0.3">
      <c r="A1463" t="s">
        <v>2413</v>
      </c>
      <c r="B1463" t="s">
        <v>2881</v>
      </c>
      <c r="C1463" t="s">
        <v>2693</v>
      </c>
      <c r="D1463">
        <v>92.258989239999977</v>
      </c>
    </row>
    <row r="1464" spans="1:4" x14ac:dyDescent="0.3">
      <c r="A1464" t="s">
        <v>2413</v>
      </c>
      <c r="B1464" t="s">
        <v>2881</v>
      </c>
      <c r="C1464" t="s">
        <v>2694</v>
      </c>
      <c r="D1464">
        <v>72.352207019999994</v>
      </c>
    </row>
    <row r="1465" spans="1:4" x14ac:dyDescent="0.3">
      <c r="A1465" t="s">
        <v>2413</v>
      </c>
      <c r="B1465" t="s">
        <v>2881</v>
      </c>
      <c r="C1465" t="s">
        <v>2695</v>
      </c>
      <c r="D1465">
        <v>11.75538441</v>
      </c>
    </row>
    <row r="1466" spans="1:4" x14ac:dyDescent="0.3">
      <c r="A1466" t="s">
        <v>2413</v>
      </c>
      <c r="B1466" t="s">
        <v>2881</v>
      </c>
      <c r="C1466" t="s">
        <v>2696</v>
      </c>
      <c r="D1466">
        <v>30.795390620000003</v>
      </c>
    </row>
    <row r="1467" spans="1:4" x14ac:dyDescent="0.3">
      <c r="A1467" t="s">
        <v>2413</v>
      </c>
      <c r="B1467" t="s">
        <v>2881</v>
      </c>
      <c r="C1467" t="s">
        <v>2698</v>
      </c>
      <c r="D1467">
        <v>127.87752293000001</v>
      </c>
    </row>
    <row r="1468" spans="1:4" x14ac:dyDescent="0.3">
      <c r="A1468" t="s">
        <v>2413</v>
      </c>
      <c r="B1468" t="s">
        <v>2875</v>
      </c>
      <c r="C1468" t="s">
        <v>2690</v>
      </c>
      <c r="D1468">
        <v>608.96460900000068</v>
      </c>
    </row>
    <row r="1469" spans="1:4" x14ac:dyDescent="0.3">
      <c r="A1469" t="s">
        <v>2413</v>
      </c>
      <c r="B1469" t="s">
        <v>2875</v>
      </c>
      <c r="C1469" t="s">
        <v>2948</v>
      </c>
      <c r="D1469">
        <v>507.20548079000002</v>
      </c>
    </row>
    <row r="1470" spans="1:4" x14ac:dyDescent="0.3">
      <c r="A1470" t="s">
        <v>2413</v>
      </c>
      <c r="B1470" t="s">
        <v>2875</v>
      </c>
      <c r="C1470" t="s">
        <v>2691</v>
      </c>
      <c r="D1470">
        <v>506.31578187000002</v>
      </c>
    </row>
    <row r="1471" spans="1:4" x14ac:dyDescent="0.3">
      <c r="A1471" t="s">
        <v>2413</v>
      </c>
      <c r="B1471" t="s">
        <v>2875</v>
      </c>
      <c r="C1471" t="s">
        <v>2692</v>
      </c>
      <c r="D1471">
        <v>841.58577311999989</v>
      </c>
    </row>
    <row r="1472" spans="1:4" x14ac:dyDescent="0.3">
      <c r="A1472" t="s">
        <v>2413</v>
      </c>
      <c r="B1472" t="s">
        <v>2875</v>
      </c>
      <c r="C1472" t="s">
        <v>2693</v>
      </c>
      <c r="D1472">
        <v>77.879725610000008</v>
      </c>
    </row>
    <row r="1473" spans="1:4" x14ac:dyDescent="0.3">
      <c r="A1473" t="s">
        <v>2413</v>
      </c>
      <c r="B1473" t="s">
        <v>2875</v>
      </c>
      <c r="C1473" t="s">
        <v>2694</v>
      </c>
      <c r="D1473">
        <v>115.46259695999998</v>
      </c>
    </row>
    <row r="1474" spans="1:4" x14ac:dyDescent="0.3">
      <c r="A1474" t="s">
        <v>2413</v>
      </c>
      <c r="B1474" t="s">
        <v>2875</v>
      </c>
      <c r="C1474" t="s">
        <v>2695</v>
      </c>
      <c r="D1474">
        <v>7.4551063599999994</v>
      </c>
    </row>
    <row r="1475" spans="1:4" x14ac:dyDescent="0.3">
      <c r="A1475" t="s">
        <v>2413</v>
      </c>
      <c r="B1475" t="s">
        <v>2875</v>
      </c>
      <c r="C1475" t="s">
        <v>2698</v>
      </c>
      <c r="D1475">
        <v>0.15495917000000001</v>
      </c>
    </row>
    <row r="1476" spans="1:4" x14ac:dyDescent="0.3">
      <c r="A1476" t="s">
        <v>2414</v>
      </c>
      <c r="B1476" t="s">
        <v>2880</v>
      </c>
      <c r="C1476" t="s">
        <v>2690</v>
      </c>
      <c r="D1476">
        <v>0.55621405000000002</v>
      </c>
    </row>
    <row r="1477" spans="1:4" x14ac:dyDescent="0.3">
      <c r="A1477" t="s">
        <v>2414</v>
      </c>
      <c r="B1477" t="s">
        <v>2880</v>
      </c>
      <c r="C1477" t="s">
        <v>2691</v>
      </c>
      <c r="D1477">
        <v>10.402294410000001</v>
      </c>
    </row>
    <row r="1478" spans="1:4" x14ac:dyDescent="0.3">
      <c r="A1478" t="s">
        <v>2414</v>
      </c>
      <c r="B1478" t="s">
        <v>2880</v>
      </c>
      <c r="C1478" t="s">
        <v>2692</v>
      </c>
      <c r="D1478">
        <v>152.73070454999998</v>
      </c>
    </row>
    <row r="1479" spans="1:4" x14ac:dyDescent="0.3">
      <c r="A1479" t="s">
        <v>2414</v>
      </c>
      <c r="B1479" t="s">
        <v>2880</v>
      </c>
      <c r="C1479" t="s">
        <v>2693</v>
      </c>
      <c r="D1479">
        <v>36.411923839999993</v>
      </c>
    </row>
    <row r="1480" spans="1:4" x14ac:dyDescent="0.3">
      <c r="A1480" t="s">
        <v>2414</v>
      </c>
      <c r="B1480" t="s">
        <v>2880</v>
      </c>
      <c r="C1480" t="s">
        <v>2694</v>
      </c>
      <c r="D1480">
        <v>10.78325622</v>
      </c>
    </row>
    <row r="1481" spans="1:4" x14ac:dyDescent="0.3">
      <c r="A1481" t="s">
        <v>2414</v>
      </c>
      <c r="B1481" t="s">
        <v>2880</v>
      </c>
      <c r="C1481" t="s">
        <v>2696</v>
      </c>
      <c r="D1481">
        <v>2.91627956</v>
      </c>
    </row>
    <row r="1482" spans="1:4" x14ac:dyDescent="0.3">
      <c r="A1482" t="s">
        <v>2414</v>
      </c>
      <c r="B1482" t="s">
        <v>2876</v>
      </c>
      <c r="C1482" t="s">
        <v>2690</v>
      </c>
      <c r="D1482">
        <v>3.7667982100000001</v>
      </c>
    </row>
    <row r="1483" spans="1:4" x14ac:dyDescent="0.3">
      <c r="A1483" t="s">
        <v>2414</v>
      </c>
      <c r="B1483" t="s">
        <v>2876</v>
      </c>
      <c r="C1483" t="s">
        <v>2948</v>
      </c>
      <c r="D1483">
        <v>43.769935679999996</v>
      </c>
    </row>
    <row r="1484" spans="1:4" x14ac:dyDescent="0.3">
      <c r="A1484" t="s">
        <v>2414</v>
      </c>
      <c r="B1484" t="s">
        <v>2876</v>
      </c>
      <c r="C1484" t="s">
        <v>2691</v>
      </c>
      <c r="D1484">
        <v>10.497078850000001</v>
      </c>
    </row>
    <row r="1485" spans="1:4" x14ac:dyDescent="0.3">
      <c r="A1485" t="s">
        <v>2414</v>
      </c>
      <c r="B1485" t="s">
        <v>2876</v>
      </c>
      <c r="C1485" t="s">
        <v>2692</v>
      </c>
      <c r="D1485">
        <v>195.5152256800001</v>
      </c>
    </row>
    <row r="1486" spans="1:4" x14ac:dyDescent="0.3">
      <c r="A1486" t="s">
        <v>2414</v>
      </c>
      <c r="B1486" t="s">
        <v>2876</v>
      </c>
      <c r="C1486" t="s">
        <v>2693</v>
      </c>
      <c r="D1486">
        <v>208.17226732999998</v>
      </c>
    </row>
    <row r="1487" spans="1:4" x14ac:dyDescent="0.3">
      <c r="A1487" t="s">
        <v>2414</v>
      </c>
      <c r="B1487" t="s">
        <v>2876</v>
      </c>
      <c r="C1487" t="s">
        <v>2694</v>
      </c>
      <c r="D1487">
        <v>369.98300077000022</v>
      </c>
    </row>
    <row r="1488" spans="1:4" x14ac:dyDescent="0.3">
      <c r="A1488" t="s">
        <v>2414</v>
      </c>
      <c r="B1488" t="s">
        <v>2876</v>
      </c>
      <c r="C1488" t="s">
        <v>2695</v>
      </c>
      <c r="D1488">
        <v>77.789673179999994</v>
      </c>
    </row>
    <row r="1489" spans="1:4" x14ac:dyDescent="0.3">
      <c r="A1489" t="s">
        <v>2414</v>
      </c>
      <c r="B1489" t="s">
        <v>2876</v>
      </c>
      <c r="C1489" t="s">
        <v>2696</v>
      </c>
      <c r="D1489">
        <v>41.840057260000002</v>
      </c>
    </row>
    <row r="1490" spans="1:4" x14ac:dyDescent="0.3">
      <c r="A1490" t="s">
        <v>2414</v>
      </c>
      <c r="B1490" t="s">
        <v>2876</v>
      </c>
      <c r="C1490" t="s">
        <v>2697</v>
      </c>
      <c r="D1490">
        <v>22.86806241</v>
      </c>
    </row>
    <row r="1491" spans="1:4" x14ac:dyDescent="0.3">
      <c r="A1491" t="s">
        <v>2414</v>
      </c>
      <c r="B1491" t="s">
        <v>2876</v>
      </c>
      <c r="C1491" t="s">
        <v>2698</v>
      </c>
      <c r="D1491">
        <v>43.175461329999997</v>
      </c>
    </row>
    <row r="1492" spans="1:4" x14ac:dyDescent="0.3">
      <c r="A1492" t="s">
        <v>2414</v>
      </c>
      <c r="B1492" t="s">
        <v>2874</v>
      </c>
      <c r="C1492" t="s">
        <v>2690</v>
      </c>
      <c r="D1492">
        <v>0.50509747000000005</v>
      </c>
    </row>
    <row r="1493" spans="1:4" x14ac:dyDescent="0.3">
      <c r="A1493" t="s">
        <v>2414</v>
      </c>
      <c r="B1493" t="s">
        <v>2874</v>
      </c>
      <c r="C1493" t="s">
        <v>2691</v>
      </c>
      <c r="D1493">
        <v>1.80059481</v>
      </c>
    </row>
    <row r="1494" spans="1:4" x14ac:dyDescent="0.3">
      <c r="A1494" t="s">
        <v>2414</v>
      </c>
      <c r="B1494" t="s">
        <v>2874</v>
      </c>
      <c r="C1494" t="s">
        <v>2692</v>
      </c>
      <c r="D1494">
        <v>1.18555985</v>
      </c>
    </row>
    <row r="1495" spans="1:4" x14ac:dyDescent="0.3">
      <c r="A1495" t="s">
        <v>2414</v>
      </c>
      <c r="B1495" t="s">
        <v>2874</v>
      </c>
      <c r="C1495" t="s">
        <v>2694</v>
      </c>
      <c r="D1495">
        <v>0.19578208000000002</v>
      </c>
    </row>
    <row r="1496" spans="1:4" x14ac:dyDescent="0.3">
      <c r="A1496" t="s">
        <v>2414</v>
      </c>
      <c r="B1496" t="s">
        <v>2878</v>
      </c>
      <c r="C1496" t="s">
        <v>2690</v>
      </c>
      <c r="D1496">
        <v>0.56490809999999991</v>
      </c>
    </row>
    <row r="1497" spans="1:4" x14ac:dyDescent="0.3">
      <c r="A1497" t="s">
        <v>2414</v>
      </c>
      <c r="B1497" t="s">
        <v>2878</v>
      </c>
      <c r="C1497" t="s">
        <v>2691</v>
      </c>
      <c r="D1497">
        <v>0.15756755000000003</v>
      </c>
    </row>
    <row r="1498" spans="1:4" x14ac:dyDescent="0.3">
      <c r="A1498" t="s">
        <v>2414</v>
      </c>
      <c r="B1498" t="s">
        <v>2878</v>
      </c>
      <c r="C1498" t="s">
        <v>2692</v>
      </c>
      <c r="D1498">
        <v>72.491449660000001</v>
      </c>
    </row>
    <row r="1499" spans="1:4" x14ac:dyDescent="0.3">
      <c r="A1499" t="s">
        <v>2414</v>
      </c>
      <c r="B1499" t="s">
        <v>2878</v>
      </c>
      <c r="C1499" t="s">
        <v>2693</v>
      </c>
      <c r="D1499">
        <v>1.43466132</v>
      </c>
    </row>
    <row r="1500" spans="1:4" x14ac:dyDescent="0.3">
      <c r="A1500" t="s">
        <v>2414</v>
      </c>
      <c r="B1500" t="s">
        <v>2879</v>
      </c>
      <c r="C1500" t="s">
        <v>2690</v>
      </c>
      <c r="D1500">
        <v>1.216128E-2</v>
      </c>
    </row>
    <row r="1501" spans="1:4" x14ac:dyDescent="0.3">
      <c r="A1501" t="s">
        <v>2414</v>
      </c>
      <c r="B1501" t="s">
        <v>2879</v>
      </c>
      <c r="C1501" t="s">
        <v>2948</v>
      </c>
      <c r="D1501">
        <v>12.977074999999999</v>
      </c>
    </row>
    <row r="1502" spans="1:4" x14ac:dyDescent="0.3">
      <c r="A1502" t="s">
        <v>2414</v>
      </c>
      <c r="B1502" t="s">
        <v>2879</v>
      </c>
      <c r="C1502" t="s">
        <v>2691</v>
      </c>
      <c r="D1502">
        <v>66.265924379999987</v>
      </c>
    </row>
    <row r="1503" spans="1:4" x14ac:dyDescent="0.3">
      <c r="A1503" t="s">
        <v>2414</v>
      </c>
      <c r="B1503" t="s">
        <v>2879</v>
      </c>
      <c r="C1503" t="s">
        <v>2692</v>
      </c>
      <c r="D1503">
        <v>312.12941762000014</v>
      </c>
    </row>
    <row r="1504" spans="1:4" x14ac:dyDescent="0.3">
      <c r="A1504" t="s">
        <v>2414</v>
      </c>
      <c r="B1504" t="s">
        <v>2879</v>
      </c>
      <c r="C1504" t="s">
        <v>2693</v>
      </c>
      <c r="D1504">
        <v>271.41220895999999</v>
      </c>
    </row>
    <row r="1505" spans="1:4" x14ac:dyDescent="0.3">
      <c r="A1505" t="s">
        <v>2414</v>
      </c>
      <c r="B1505" t="s">
        <v>2879</v>
      </c>
      <c r="C1505" t="s">
        <v>2694</v>
      </c>
      <c r="D1505">
        <v>9.1352314199999984</v>
      </c>
    </row>
    <row r="1506" spans="1:4" x14ac:dyDescent="0.3">
      <c r="A1506" t="s">
        <v>2414</v>
      </c>
      <c r="B1506" t="s">
        <v>2879</v>
      </c>
      <c r="C1506" t="s">
        <v>2695</v>
      </c>
      <c r="D1506">
        <v>43.53313756</v>
      </c>
    </row>
    <row r="1507" spans="1:4" x14ac:dyDescent="0.3">
      <c r="A1507" t="s">
        <v>2414</v>
      </c>
      <c r="B1507" t="s">
        <v>2879</v>
      </c>
      <c r="C1507" t="s">
        <v>2698</v>
      </c>
      <c r="D1507">
        <v>2.2286918399999998</v>
      </c>
    </row>
    <row r="1508" spans="1:4" x14ac:dyDescent="0.3">
      <c r="A1508" t="s">
        <v>2414</v>
      </c>
      <c r="B1508" t="s">
        <v>2882</v>
      </c>
      <c r="C1508" t="s">
        <v>2691</v>
      </c>
      <c r="D1508">
        <v>5.6652834199999997</v>
      </c>
    </row>
    <row r="1509" spans="1:4" x14ac:dyDescent="0.3">
      <c r="A1509" t="s">
        <v>2414</v>
      </c>
      <c r="B1509" t="s">
        <v>2882</v>
      </c>
      <c r="C1509" t="s">
        <v>2692</v>
      </c>
      <c r="D1509">
        <v>1.72463922</v>
      </c>
    </row>
    <row r="1510" spans="1:4" x14ac:dyDescent="0.3">
      <c r="A1510" t="s">
        <v>2414</v>
      </c>
      <c r="B1510" t="s">
        <v>2873</v>
      </c>
      <c r="C1510" t="s">
        <v>2690</v>
      </c>
      <c r="D1510">
        <v>4.0439207299999991</v>
      </c>
    </row>
    <row r="1511" spans="1:4" x14ac:dyDescent="0.3">
      <c r="A1511" t="s">
        <v>2414</v>
      </c>
      <c r="B1511" t="s">
        <v>2873</v>
      </c>
      <c r="C1511" t="s">
        <v>2948</v>
      </c>
      <c r="D1511">
        <v>10.03458219</v>
      </c>
    </row>
    <row r="1512" spans="1:4" x14ac:dyDescent="0.3">
      <c r="A1512" t="s">
        <v>2414</v>
      </c>
      <c r="B1512" t="s">
        <v>2873</v>
      </c>
      <c r="C1512" t="s">
        <v>2691</v>
      </c>
      <c r="D1512">
        <v>12.991015469999999</v>
      </c>
    </row>
    <row r="1513" spans="1:4" x14ac:dyDescent="0.3">
      <c r="A1513" t="s">
        <v>2414</v>
      </c>
      <c r="B1513" t="s">
        <v>2873</v>
      </c>
      <c r="C1513" t="s">
        <v>2692</v>
      </c>
      <c r="D1513">
        <v>51.369983869999984</v>
      </c>
    </row>
    <row r="1514" spans="1:4" x14ac:dyDescent="0.3">
      <c r="A1514" t="s">
        <v>2414</v>
      </c>
      <c r="B1514" t="s">
        <v>2873</v>
      </c>
      <c r="C1514" t="s">
        <v>2693</v>
      </c>
      <c r="D1514">
        <v>42.789102090000021</v>
      </c>
    </row>
    <row r="1515" spans="1:4" x14ac:dyDescent="0.3">
      <c r="A1515" t="s">
        <v>2414</v>
      </c>
      <c r="B1515" t="s">
        <v>2873</v>
      </c>
      <c r="C1515" t="s">
        <v>2694</v>
      </c>
      <c r="D1515">
        <v>20.607376020000011</v>
      </c>
    </row>
    <row r="1516" spans="1:4" x14ac:dyDescent="0.3">
      <c r="A1516" t="s">
        <v>2414</v>
      </c>
      <c r="B1516" t="s">
        <v>2873</v>
      </c>
      <c r="C1516" t="s">
        <v>2695</v>
      </c>
      <c r="D1516">
        <v>1.4850861499999999</v>
      </c>
    </row>
    <row r="1517" spans="1:4" x14ac:dyDescent="0.3">
      <c r="A1517" t="s">
        <v>2414</v>
      </c>
      <c r="B1517" t="s">
        <v>2873</v>
      </c>
      <c r="C1517" t="s">
        <v>2696</v>
      </c>
      <c r="D1517">
        <v>2.7866796699999998</v>
      </c>
    </row>
    <row r="1518" spans="1:4" x14ac:dyDescent="0.3">
      <c r="A1518" t="s">
        <v>2414</v>
      </c>
      <c r="B1518" t="s">
        <v>2873</v>
      </c>
      <c r="C1518" t="s">
        <v>2697</v>
      </c>
      <c r="D1518">
        <v>0.20264399</v>
      </c>
    </row>
    <row r="1519" spans="1:4" x14ac:dyDescent="0.3">
      <c r="A1519" t="s">
        <v>2414</v>
      </c>
      <c r="B1519" t="s">
        <v>2873</v>
      </c>
      <c r="C1519" t="s">
        <v>2698</v>
      </c>
      <c r="D1519">
        <v>0.56269703000000004</v>
      </c>
    </row>
    <row r="1520" spans="1:4" x14ac:dyDescent="0.3">
      <c r="A1520" t="s">
        <v>2414</v>
      </c>
      <c r="B1520" t="s">
        <v>2877</v>
      </c>
      <c r="C1520" t="s">
        <v>2690</v>
      </c>
      <c r="D1520">
        <v>0.93749724000000001</v>
      </c>
    </row>
    <row r="1521" spans="1:4" x14ac:dyDescent="0.3">
      <c r="A1521" t="s">
        <v>2414</v>
      </c>
      <c r="B1521" t="s">
        <v>2877</v>
      </c>
      <c r="C1521" t="s">
        <v>2948</v>
      </c>
      <c r="D1521">
        <v>2.44903198</v>
      </c>
    </row>
    <row r="1522" spans="1:4" x14ac:dyDescent="0.3">
      <c r="A1522" t="s">
        <v>2414</v>
      </c>
      <c r="B1522" t="s">
        <v>2877</v>
      </c>
      <c r="C1522" t="s">
        <v>2691</v>
      </c>
      <c r="D1522">
        <v>8.7976826100000007</v>
      </c>
    </row>
    <row r="1523" spans="1:4" x14ac:dyDescent="0.3">
      <c r="A1523" t="s">
        <v>2414</v>
      </c>
      <c r="B1523" t="s">
        <v>2877</v>
      </c>
      <c r="C1523" t="s">
        <v>2692</v>
      </c>
      <c r="D1523">
        <v>60.554705110000015</v>
      </c>
    </row>
    <row r="1524" spans="1:4" x14ac:dyDescent="0.3">
      <c r="A1524" t="s">
        <v>2414</v>
      </c>
      <c r="B1524" t="s">
        <v>2877</v>
      </c>
      <c r="C1524" t="s">
        <v>2693</v>
      </c>
      <c r="D1524">
        <v>209.15758670999998</v>
      </c>
    </row>
    <row r="1525" spans="1:4" x14ac:dyDescent="0.3">
      <c r="A1525" t="s">
        <v>2414</v>
      </c>
      <c r="B1525" t="s">
        <v>2877</v>
      </c>
      <c r="C1525" t="s">
        <v>2694</v>
      </c>
      <c r="D1525">
        <v>288.41259032000011</v>
      </c>
    </row>
    <row r="1526" spans="1:4" x14ac:dyDescent="0.3">
      <c r="A1526" t="s">
        <v>2414</v>
      </c>
      <c r="B1526" t="s">
        <v>2877</v>
      </c>
      <c r="C1526" t="s">
        <v>2695</v>
      </c>
      <c r="D1526">
        <v>26.661859789999998</v>
      </c>
    </row>
    <row r="1527" spans="1:4" x14ac:dyDescent="0.3">
      <c r="A1527" t="s">
        <v>2414</v>
      </c>
      <c r="B1527" t="s">
        <v>2877</v>
      </c>
      <c r="C1527" t="s">
        <v>2696</v>
      </c>
      <c r="D1527">
        <v>10.029277310000001</v>
      </c>
    </row>
    <row r="1528" spans="1:4" x14ac:dyDescent="0.3">
      <c r="A1528" t="s">
        <v>2414</v>
      </c>
      <c r="B1528" t="s">
        <v>2877</v>
      </c>
      <c r="C1528" t="s">
        <v>2697</v>
      </c>
      <c r="D1528">
        <v>3.9773223600000001</v>
      </c>
    </row>
    <row r="1529" spans="1:4" x14ac:dyDescent="0.3">
      <c r="A1529" t="s">
        <v>2414</v>
      </c>
      <c r="B1529" t="s">
        <v>2877</v>
      </c>
      <c r="C1529" t="s">
        <v>2698</v>
      </c>
      <c r="D1529">
        <v>0.13130312</v>
      </c>
    </row>
    <row r="1530" spans="1:4" x14ac:dyDescent="0.3">
      <c r="A1530" t="s">
        <v>2414</v>
      </c>
      <c r="B1530" t="s">
        <v>2881</v>
      </c>
      <c r="C1530" t="s">
        <v>2690</v>
      </c>
      <c r="D1530">
        <v>7.1254639199999996</v>
      </c>
    </row>
    <row r="1531" spans="1:4" x14ac:dyDescent="0.3">
      <c r="A1531" t="s">
        <v>2414</v>
      </c>
      <c r="B1531" t="s">
        <v>2881</v>
      </c>
      <c r="C1531" t="s">
        <v>2948</v>
      </c>
      <c r="D1531">
        <v>235.79775010999998</v>
      </c>
    </row>
    <row r="1532" spans="1:4" x14ac:dyDescent="0.3">
      <c r="A1532" t="s">
        <v>2414</v>
      </c>
      <c r="B1532" t="s">
        <v>2881</v>
      </c>
      <c r="C1532" t="s">
        <v>2691</v>
      </c>
      <c r="D1532">
        <v>34.594900949999996</v>
      </c>
    </row>
    <row r="1533" spans="1:4" x14ac:dyDescent="0.3">
      <c r="A1533" t="s">
        <v>2414</v>
      </c>
      <c r="B1533" t="s">
        <v>2881</v>
      </c>
      <c r="C1533" t="s">
        <v>2692</v>
      </c>
      <c r="D1533">
        <v>82.578644080000018</v>
      </c>
    </row>
    <row r="1534" spans="1:4" x14ac:dyDescent="0.3">
      <c r="A1534" t="s">
        <v>2414</v>
      </c>
      <c r="B1534" t="s">
        <v>2881</v>
      </c>
      <c r="C1534" t="s">
        <v>2693</v>
      </c>
      <c r="D1534">
        <v>243.06924678999997</v>
      </c>
    </row>
    <row r="1535" spans="1:4" x14ac:dyDescent="0.3">
      <c r="A1535" t="s">
        <v>2414</v>
      </c>
      <c r="B1535" t="s">
        <v>2881</v>
      </c>
      <c r="C1535" t="s">
        <v>2694</v>
      </c>
      <c r="D1535">
        <v>20.346473070000002</v>
      </c>
    </row>
    <row r="1536" spans="1:4" x14ac:dyDescent="0.3">
      <c r="A1536" t="s">
        <v>2414</v>
      </c>
      <c r="B1536" t="s">
        <v>2875</v>
      </c>
      <c r="C1536" t="s">
        <v>2690</v>
      </c>
      <c r="D1536">
        <v>5.0984683800000008</v>
      </c>
    </row>
    <row r="1537" spans="1:4" x14ac:dyDescent="0.3">
      <c r="A1537" t="s">
        <v>2414</v>
      </c>
      <c r="B1537" t="s">
        <v>2875</v>
      </c>
      <c r="C1537" t="s">
        <v>2691</v>
      </c>
      <c r="D1537">
        <v>10.81262491</v>
      </c>
    </row>
    <row r="1538" spans="1:4" x14ac:dyDescent="0.3">
      <c r="A1538" t="s">
        <v>2414</v>
      </c>
      <c r="B1538" t="s">
        <v>2875</v>
      </c>
      <c r="C1538" t="s">
        <v>2692</v>
      </c>
      <c r="D1538">
        <v>0.80798269</v>
      </c>
    </row>
    <row r="1539" spans="1:4" x14ac:dyDescent="0.3">
      <c r="A1539" t="s">
        <v>2414</v>
      </c>
      <c r="B1539" t="s">
        <v>2875</v>
      </c>
      <c r="C1539" t="s">
        <v>2693</v>
      </c>
      <c r="D1539">
        <v>13.785200379999999</v>
      </c>
    </row>
    <row r="1540" spans="1:4" x14ac:dyDescent="0.3">
      <c r="A1540" t="s">
        <v>2414</v>
      </c>
      <c r="B1540" t="s">
        <v>2875</v>
      </c>
      <c r="C1540" t="s">
        <v>2694</v>
      </c>
      <c r="D1540">
        <v>2.1619201600000002</v>
      </c>
    </row>
    <row r="1541" spans="1:4" x14ac:dyDescent="0.3">
      <c r="A1541" t="s">
        <v>2960</v>
      </c>
      <c r="B1541" t="s">
        <v>2880</v>
      </c>
      <c r="C1541" t="s">
        <v>2690</v>
      </c>
      <c r="D1541">
        <v>3.6780782499999995</v>
      </c>
    </row>
    <row r="1542" spans="1:4" x14ac:dyDescent="0.3">
      <c r="A1542" t="s">
        <v>2960</v>
      </c>
      <c r="B1542" t="s">
        <v>2880</v>
      </c>
      <c r="C1542" t="s">
        <v>2691</v>
      </c>
      <c r="D1542">
        <v>0.26314404000000002</v>
      </c>
    </row>
    <row r="1543" spans="1:4" x14ac:dyDescent="0.3">
      <c r="A1543" t="s">
        <v>2960</v>
      </c>
      <c r="B1543" t="s">
        <v>2876</v>
      </c>
      <c r="C1543" t="s">
        <v>2690</v>
      </c>
      <c r="D1543">
        <v>672.23177994999958</v>
      </c>
    </row>
    <row r="1544" spans="1:4" x14ac:dyDescent="0.3">
      <c r="A1544" t="s">
        <v>2960</v>
      </c>
      <c r="B1544" t="s">
        <v>2876</v>
      </c>
      <c r="C1544" t="s">
        <v>2691</v>
      </c>
      <c r="D1544">
        <v>879.57275785000081</v>
      </c>
    </row>
    <row r="1545" spans="1:4" x14ac:dyDescent="0.3">
      <c r="A1545" t="s">
        <v>2960</v>
      </c>
      <c r="B1545" t="s">
        <v>2876</v>
      </c>
      <c r="C1545" t="s">
        <v>2692</v>
      </c>
      <c r="D1545">
        <v>257.03099955000005</v>
      </c>
    </row>
    <row r="1546" spans="1:4" x14ac:dyDescent="0.3">
      <c r="A1546" t="s">
        <v>2960</v>
      </c>
      <c r="B1546" t="s">
        <v>2876</v>
      </c>
      <c r="C1546" t="s">
        <v>2693</v>
      </c>
      <c r="D1546">
        <v>11.51043557</v>
      </c>
    </row>
    <row r="1547" spans="1:4" x14ac:dyDescent="0.3">
      <c r="A1547" t="s">
        <v>2960</v>
      </c>
      <c r="B1547" t="s">
        <v>2876</v>
      </c>
      <c r="C1547" t="s">
        <v>2697</v>
      </c>
      <c r="D1547">
        <v>8.2707009800000009</v>
      </c>
    </row>
    <row r="1548" spans="1:4" x14ac:dyDescent="0.3">
      <c r="A1548" t="s">
        <v>2960</v>
      </c>
      <c r="B1548" t="s">
        <v>2874</v>
      </c>
      <c r="C1548" t="s">
        <v>2690</v>
      </c>
      <c r="D1548">
        <v>37.480711600000021</v>
      </c>
    </row>
    <row r="1549" spans="1:4" x14ac:dyDescent="0.3">
      <c r="A1549" t="s">
        <v>2960</v>
      </c>
      <c r="B1549" t="s">
        <v>2874</v>
      </c>
      <c r="C1549" t="s">
        <v>2691</v>
      </c>
      <c r="D1549">
        <v>44.382991439999977</v>
      </c>
    </row>
    <row r="1550" spans="1:4" x14ac:dyDescent="0.3">
      <c r="A1550" t="s">
        <v>2960</v>
      </c>
      <c r="B1550" t="s">
        <v>2874</v>
      </c>
      <c r="C1550" t="s">
        <v>2692</v>
      </c>
      <c r="D1550">
        <v>1.8366469699999999</v>
      </c>
    </row>
    <row r="1551" spans="1:4" x14ac:dyDescent="0.3">
      <c r="A1551" t="s">
        <v>2960</v>
      </c>
      <c r="B1551" t="s">
        <v>2878</v>
      </c>
      <c r="C1551" t="s">
        <v>2690</v>
      </c>
      <c r="D1551">
        <v>5.4130824899999999</v>
      </c>
    </row>
    <row r="1552" spans="1:4" x14ac:dyDescent="0.3">
      <c r="A1552" t="s">
        <v>2960</v>
      </c>
      <c r="B1552" t="s">
        <v>2878</v>
      </c>
      <c r="C1552" t="s">
        <v>2691</v>
      </c>
      <c r="D1552">
        <v>0.15744379999999999</v>
      </c>
    </row>
    <row r="1553" spans="1:4" x14ac:dyDescent="0.3">
      <c r="A1553" t="s">
        <v>2960</v>
      </c>
      <c r="B1553" t="s">
        <v>2878</v>
      </c>
      <c r="C1553" t="s">
        <v>2692</v>
      </c>
      <c r="D1553">
        <v>18.702066110000001</v>
      </c>
    </row>
    <row r="1554" spans="1:4" x14ac:dyDescent="0.3">
      <c r="A1554" t="s">
        <v>2960</v>
      </c>
      <c r="B1554" t="s">
        <v>2879</v>
      </c>
      <c r="C1554" t="s">
        <v>2690</v>
      </c>
      <c r="D1554">
        <v>11.85511114</v>
      </c>
    </row>
    <row r="1555" spans="1:4" x14ac:dyDescent="0.3">
      <c r="A1555" t="s">
        <v>2960</v>
      </c>
      <c r="B1555" t="s">
        <v>2879</v>
      </c>
      <c r="C1555" t="s">
        <v>2691</v>
      </c>
      <c r="D1555">
        <v>28.275737589999995</v>
      </c>
    </row>
    <row r="1556" spans="1:4" x14ac:dyDescent="0.3">
      <c r="A1556" t="s">
        <v>2960</v>
      </c>
      <c r="B1556" t="s">
        <v>2879</v>
      </c>
      <c r="C1556" t="s">
        <v>2692</v>
      </c>
      <c r="D1556">
        <v>63.358861279999999</v>
      </c>
    </row>
    <row r="1557" spans="1:4" x14ac:dyDescent="0.3">
      <c r="A1557" t="s">
        <v>2960</v>
      </c>
      <c r="B1557" t="s">
        <v>2879</v>
      </c>
      <c r="C1557" t="s">
        <v>2693</v>
      </c>
      <c r="D1557">
        <v>189.80756027999999</v>
      </c>
    </row>
    <row r="1558" spans="1:4" x14ac:dyDescent="0.3">
      <c r="A1558" t="s">
        <v>2960</v>
      </c>
      <c r="B1558" t="s">
        <v>2879</v>
      </c>
      <c r="C1558" t="s">
        <v>2698</v>
      </c>
      <c r="D1558">
        <v>1.3515478799999998</v>
      </c>
    </row>
    <row r="1559" spans="1:4" x14ac:dyDescent="0.3">
      <c r="A1559" t="s">
        <v>2960</v>
      </c>
      <c r="B1559" t="s">
        <v>2882</v>
      </c>
      <c r="C1559" t="s">
        <v>2690</v>
      </c>
      <c r="D1559">
        <v>0.62185115000000002</v>
      </c>
    </row>
    <row r="1560" spans="1:4" x14ac:dyDescent="0.3">
      <c r="A1560" t="s">
        <v>2960</v>
      </c>
      <c r="B1560" t="s">
        <v>2873</v>
      </c>
      <c r="C1560" t="s">
        <v>2690</v>
      </c>
      <c r="D1560">
        <v>539.97427398999901</v>
      </c>
    </row>
    <row r="1561" spans="1:4" x14ac:dyDescent="0.3">
      <c r="A1561" t="s">
        <v>2960</v>
      </c>
      <c r="B1561" t="s">
        <v>2873</v>
      </c>
      <c r="C1561" t="s">
        <v>2948</v>
      </c>
      <c r="D1561">
        <v>5.3951999999999991</v>
      </c>
    </row>
    <row r="1562" spans="1:4" x14ac:dyDescent="0.3">
      <c r="A1562" t="s">
        <v>2960</v>
      </c>
      <c r="B1562" t="s">
        <v>2873</v>
      </c>
      <c r="C1562" t="s">
        <v>2691</v>
      </c>
      <c r="D1562">
        <v>1292.5360854499925</v>
      </c>
    </row>
    <row r="1563" spans="1:4" x14ac:dyDescent="0.3">
      <c r="A1563" t="s">
        <v>2960</v>
      </c>
      <c r="B1563" t="s">
        <v>2873</v>
      </c>
      <c r="C1563" t="s">
        <v>2692</v>
      </c>
      <c r="D1563">
        <v>276.0577248900002</v>
      </c>
    </row>
    <row r="1564" spans="1:4" x14ac:dyDescent="0.3">
      <c r="A1564" t="s">
        <v>2960</v>
      </c>
      <c r="B1564" t="s">
        <v>2873</v>
      </c>
      <c r="C1564" t="s">
        <v>2693</v>
      </c>
      <c r="D1564">
        <v>26.318808430000001</v>
      </c>
    </row>
    <row r="1565" spans="1:4" x14ac:dyDescent="0.3">
      <c r="A1565" t="s">
        <v>2960</v>
      </c>
      <c r="B1565" t="s">
        <v>2873</v>
      </c>
      <c r="C1565" t="s">
        <v>2694</v>
      </c>
      <c r="D1565">
        <v>13.618842980000004</v>
      </c>
    </row>
    <row r="1566" spans="1:4" x14ac:dyDescent="0.3">
      <c r="A1566" t="s">
        <v>2960</v>
      </c>
      <c r="B1566" t="s">
        <v>2873</v>
      </c>
      <c r="C1566" t="s">
        <v>2695</v>
      </c>
      <c r="D1566">
        <v>0.63487376000000006</v>
      </c>
    </row>
    <row r="1567" spans="1:4" x14ac:dyDescent="0.3">
      <c r="A1567" t="s">
        <v>2960</v>
      </c>
      <c r="B1567" t="s">
        <v>2873</v>
      </c>
      <c r="C1567" t="s">
        <v>2696</v>
      </c>
      <c r="D1567">
        <v>0.57061515000000007</v>
      </c>
    </row>
    <row r="1568" spans="1:4" x14ac:dyDescent="0.3">
      <c r="A1568" t="s">
        <v>2960</v>
      </c>
      <c r="B1568" t="s">
        <v>2873</v>
      </c>
      <c r="C1568" t="s">
        <v>2697</v>
      </c>
      <c r="D1568">
        <v>1.15135689</v>
      </c>
    </row>
    <row r="1569" spans="1:4" x14ac:dyDescent="0.3">
      <c r="A1569" t="s">
        <v>2960</v>
      </c>
      <c r="B1569" t="s">
        <v>2873</v>
      </c>
      <c r="C1569" t="s">
        <v>2698</v>
      </c>
      <c r="D1569">
        <v>0.19369241000000001</v>
      </c>
    </row>
    <row r="1570" spans="1:4" x14ac:dyDescent="0.3">
      <c r="A1570" t="s">
        <v>2960</v>
      </c>
      <c r="B1570" t="s">
        <v>2877</v>
      </c>
      <c r="C1570" t="s">
        <v>2690</v>
      </c>
      <c r="D1570">
        <v>13.159153580000003</v>
      </c>
    </row>
    <row r="1571" spans="1:4" x14ac:dyDescent="0.3">
      <c r="A1571" t="s">
        <v>2960</v>
      </c>
      <c r="B1571" t="s">
        <v>2877</v>
      </c>
      <c r="C1571" t="s">
        <v>2948</v>
      </c>
      <c r="D1571">
        <v>5.3071424400000007</v>
      </c>
    </row>
    <row r="1572" spans="1:4" x14ac:dyDescent="0.3">
      <c r="A1572" t="s">
        <v>2960</v>
      </c>
      <c r="B1572" t="s">
        <v>2877</v>
      </c>
      <c r="C1572" t="s">
        <v>2691</v>
      </c>
      <c r="D1572">
        <v>8.3671679499999989</v>
      </c>
    </row>
    <row r="1573" spans="1:4" x14ac:dyDescent="0.3">
      <c r="A1573" t="s">
        <v>2960</v>
      </c>
      <c r="B1573" t="s">
        <v>2877</v>
      </c>
      <c r="C1573" t="s">
        <v>2692</v>
      </c>
      <c r="D1573">
        <v>16.298193779999998</v>
      </c>
    </row>
    <row r="1574" spans="1:4" x14ac:dyDescent="0.3">
      <c r="A1574" t="s">
        <v>2960</v>
      </c>
      <c r="B1574" t="s">
        <v>2877</v>
      </c>
      <c r="C1574" t="s">
        <v>2693</v>
      </c>
      <c r="D1574">
        <v>2.7181953399999998</v>
      </c>
    </row>
    <row r="1575" spans="1:4" x14ac:dyDescent="0.3">
      <c r="A1575" t="s">
        <v>2960</v>
      </c>
      <c r="B1575" t="s">
        <v>2877</v>
      </c>
      <c r="C1575" t="s">
        <v>2695</v>
      </c>
      <c r="D1575">
        <v>0.38638596000000008</v>
      </c>
    </row>
    <row r="1576" spans="1:4" x14ac:dyDescent="0.3">
      <c r="A1576" t="s">
        <v>2960</v>
      </c>
      <c r="B1576" t="s">
        <v>2877</v>
      </c>
      <c r="C1576" t="s">
        <v>2696</v>
      </c>
      <c r="D1576">
        <v>38.99</v>
      </c>
    </row>
    <row r="1577" spans="1:4" x14ac:dyDescent="0.3">
      <c r="A1577" t="s">
        <v>2960</v>
      </c>
      <c r="B1577" t="s">
        <v>2881</v>
      </c>
      <c r="C1577" t="s">
        <v>2690</v>
      </c>
      <c r="D1577">
        <v>314.58328552</v>
      </c>
    </row>
    <row r="1578" spans="1:4" x14ac:dyDescent="0.3">
      <c r="A1578" t="s">
        <v>2960</v>
      </c>
      <c r="B1578" t="s">
        <v>2881</v>
      </c>
      <c r="C1578" t="s">
        <v>2948</v>
      </c>
      <c r="D1578">
        <v>310.89862420000014</v>
      </c>
    </row>
    <row r="1579" spans="1:4" x14ac:dyDescent="0.3">
      <c r="A1579" t="s">
        <v>2960</v>
      </c>
      <c r="B1579" t="s">
        <v>2881</v>
      </c>
      <c r="C1579" t="s">
        <v>2691</v>
      </c>
      <c r="D1579">
        <v>511.9911619400001</v>
      </c>
    </row>
    <row r="1580" spans="1:4" x14ac:dyDescent="0.3">
      <c r="A1580" t="s">
        <v>2960</v>
      </c>
      <c r="B1580" t="s">
        <v>2881</v>
      </c>
      <c r="C1580" t="s">
        <v>2692</v>
      </c>
      <c r="D1580">
        <v>829.61599308999996</v>
      </c>
    </row>
    <row r="1581" spans="1:4" x14ac:dyDescent="0.3">
      <c r="A1581" t="s">
        <v>2960</v>
      </c>
      <c r="B1581" t="s">
        <v>2881</v>
      </c>
      <c r="C1581" t="s">
        <v>2693</v>
      </c>
      <c r="D1581">
        <v>382.08886767000001</v>
      </c>
    </row>
    <row r="1582" spans="1:4" x14ac:dyDescent="0.3">
      <c r="A1582" t="s">
        <v>2960</v>
      </c>
      <c r="B1582" t="s">
        <v>2881</v>
      </c>
      <c r="C1582" t="s">
        <v>2694</v>
      </c>
      <c r="D1582">
        <v>140.73819889000001</v>
      </c>
    </row>
    <row r="1583" spans="1:4" x14ac:dyDescent="0.3">
      <c r="A1583" t="s">
        <v>2960</v>
      </c>
      <c r="B1583" t="s">
        <v>2881</v>
      </c>
      <c r="C1583" t="s">
        <v>2695</v>
      </c>
      <c r="D1583">
        <v>168.66233588</v>
      </c>
    </row>
    <row r="1584" spans="1:4" x14ac:dyDescent="0.3">
      <c r="A1584" t="s">
        <v>2960</v>
      </c>
      <c r="B1584" t="s">
        <v>2881</v>
      </c>
      <c r="C1584" t="s">
        <v>2696</v>
      </c>
      <c r="D1584">
        <v>42.097822980000004</v>
      </c>
    </row>
    <row r="1585" spans="1:4" x14ac:dyDescent="0.3">
      <c r="A1585" t="s">
        <v>2960</v>
      </c>
      <c r="B1585" t="s">
        <v>2881</v>
      </c>
      <c r="C1585" t="s">
        <v>2697</v>
      </c>
      <c r="D1585">
        <v>25.925734680000001</v>
      </c>
    </row>
    <row r="1586" spans="1:4" x14ac:dyDescent="0.3">
      <c r="A1586" t="s">
        <v>2960</v>
      </c>
      <c r="B1586" t="s">
        <v>2881</v>
      </c>
      <c r="C1586" t="s">
        <v>2698</v>
      </c>
      <c r="D1586">
        <v>32.45344815</v>
      </c>
    </row>
    <row r="1587" spans="1:4" x14ac:dyDescent="0.3">
      <c r="A1587" t="s">
        <v>2960</v>
      </c>
      <c r="B1587" t="s">
        <v>2875</v>
      </c>
      <c r="C1587" t="s">
        <v>2690</v>
      </c>
      <c r="D1587">
        <v>14271.89519771005</v>
      </c>
    </row>
    <row r="1588" spans="1:4" x14ac:dyDescent="0.3">
      <c r="A1588" t="s">
        <v>2960</v>
      </c>
      <c r="B1588" t="s">
        <v>2875</v>
      </c>
      <c r="C1588" t="s">
        <v>2948</v>
      </c>
      <c r="D1588">
        <v>10413.706429969998</v>
      </c>
    </row>
    <row r="1589" spans="1:4" x14ac:dyDescent="0.3">
      <c r="A1589" t="s">
        <v>2960</v>
      </c>
      <c r="B1589" t="s">
        <v>2875</v>
      </c>
      <c r="C1589" t="s">
        <v>2691</v>
      </c>
      <c r="D1589">
        <v>11474.867114899971</v>
      </c>
    </row>
    <row r="1590" spans="1:4" x14ac:dyDescent="0.3">
      <c r="A1590" t="s">
        <v>2960</v>
      </c>
      <c r="B1590" t="s">
        <v>2875</v>
      </c>
      <c r="C1590" t="s">
        <v>2692</v>
      </c>
      <c r="D1590">
        <v>16849.374617190002</v>
      </c>
    </row>
    <row r="1591" spans="1:4" x14ac:dyDescent="0.3">
      <c r="A1591" t="s">
        <v>2960</v>
      </c>
      <c r="B1591" t="s">
        <v>2875</v>
      </c>
      <c r="C1591" t="s">
        <v>2693</v>
      </c>
      <c r="D1591">
        <v>3482.4952310099984</v>
      </c>
    </row>
    <row r="1592" spans="1:4" x14ac:dyDescent="0.3">
      <c r="A1592" t="s">
        <v>2960</v>
      </c>
      <c r="B1592" t="s">
        <v>2875</v>
      </c>
      <c r="C1592" t="s">
        <v>2694</v>
      </c>
      <c r="D1592">
        <v>1919.9685321699997</v>
      </c>
    </row>
    <row r="1593" spans="1:4" x14ac:dyDescent="0.3">
      <c r="A1593" t="s">
        <v>2960</v>
      </c>
      <c r="B1593" t="s">
        <v>2875</v>
      </c>
      <c r="C1593" t="s">
        <v>2695</v>
      </c>
      <c r="D1593">
        <v>890.45973943000035</v>
      </c>
    </row>
    <row r="1594" spans="1:4" x14ac:dyDescent="0.3">
      <c r="A1594" t="s">
        <v>2960</v>
      </c>
      <c r="B1594" t="s">
        <v>2875</v>
      </c>
      <c r="C1594" t="s">
        <v>2696</v>
      </c>
      <c r="D1594">
        <v>803.71942259000025</v>
      </c>
    </row>
    <row r="1595" spans="1:4" x14ac:dyDescent="0.3">
      <c r="A1595" t="s">
        <v>2960</v>
      </c>
      <c r="B1595" t="s">
        <v>2875</v>
      </c>
      <c r="C1595" t="s">
        <v>2697</v>
      </c>
      <c r="D1595">
        <v>382.71661923000016</v>
      </c>
    </row>
    <row r="1596" spans="1:4" x14ac:dyDescent="0.3">
      <c r="A1596" t="s">
        <v>2960</v>
      </c>
      <c r="B1596" t="s">
        <v>2875</v>
      </c>
      <c r="C1596" t="s">
        <v>2698</v>
      </c>
      <c r="D1596">
        <v>337.54022853000004</v>
      </c>
    </row>
    <row r="1597" spans="1:4" x14ac:dyDescent="0.3">
      <c r="A1597" t="s">
        <v>1271</v>
      </c>
      <c r="B1597" t="s">
        <v>2949</v>
      </c>
      <c r="C1597" t="s">
        <v>2706</v>
      </c>
      <c r="D1597">
        <v>55.259982069984865</v>
      </c>
    </row>
    <row r="1598" spans="1:4" x14ac:dyDescent="0.3">
      <c r="A1598" t="s">
        <v>1271</v>
      </c>
      <c r="B1598" t="s">
        <v>2880</v>
      </c>
      <c r="C1598" t="s">
        <v>2706</v>
      </c>
      <c r="D1598">
        <v>49.282574227072175</v>
      </c>
    </row>
    <row r="1599" spans="1:4" x14ac:dyDescent="0.3">
      <c r="A1599" t="s">
        <v>1271</v>
      </c>
      <c r="B1599" t="s">
        <v>2876</v>
      </c>
      <c r="C1599" t="s">
        <v>2706</v>
      </c>
      <c r="D1599">
        <v>40.854485507722643</v>
      </c>
    </row>
    <row r="1600" spans="1:4" x14ac:dyDescent="0.3">
      <c r="A1600" t="s">
        <v>1271</v>
      </c>
      <c r="B1600" t="s">
        <v>2874</v>
      </c>
      <c r="C1600" t="s">
        <v>2706</v>
      </c>
      <c r="D1600">
        <v>49.523049476709332</v>
      </c>
    </row>
    <row r="1601" spans="1:4" x14ac:dyDescent="0.3">
      <c r="A1601" t="s">
        <v>1271</v>
      </c>
      <c r="B1601" t="s">
        <v>2878</v>
      </c>
      <c r="C1601" t="s">
        <v>2706</v>
      </c>
      <c r="D1601">
        <v>42.857931439267027</v>
      </c>
    </row>
    <row r="1602" spans="1:4" x14ac:dyDescent="0.3">
      <c r="A1602" t="s">
        <v>1271</v>
      </c>
      <c r="B1602" t="s">
        <v>2879</v>
      </c>
      <c r="C1602" t="s">
        <v>2706</v>
      </c>
      <c r="D1602">
        <v>44.784221772402653</v>
      </c>
    </row>
    <row r="1603" spans="1:4" x14ac:dyDescent="0.3">
      <c r="A1603" t="s">
        <v>1271</v>
      </c>
      <c r="B1603" t="s">
        <v>2882</v>
      </c>
      <c r="C1603" t="s">
        <v>2706</v>
      </c>
      <c r="D1603">
        <v>38.738175576279758</v>
      </c>
    </row>
    <row r="1604" spans="1:4" x14ac:dyDescent="0.3">
      <c r="A1604" t="s">
        <v>1271</v>
      </c>
      <c r="B1604" t="s">
        <v>2873</v>
      </c>
      <c r="C1604" t="s">
        <v>2706</v>
      </c>
      <c r="D1604">
        <v>60.099443679061039</v>
      </c>
    </row>
    <row r="1605" spans="1:4" x14ac:dyDescent="0.3">
      <c r="A1605" t="s">
        <v>1271</v>
      </c>
      <c r="B1605" t="s">
        <v>2877</v>
      </c>
      <c r="C1605" t="s">
        <v>2706</v>
      </c>
      <c r="D1605">
        <v>53.941901640089348</v>
      </c>
    </row>
    <row r="1606" spans="1:4" x14ac:dyDescent="0.3">
      <c r="A1606" t="s">
        <v>1271</v>
      </c>
      <c r="B1606" t="s">
        <v>2881</v>
      </c>
      <c r="C1606" t="s">
        <v>2706</v>
      </c>
      <c r="D1606">
        <v>43.928783546903858</v>
      </c>
    </row>
    <row r="1607" spans="1:4" x14ac:dyDescent="0.3">
      <c r="A1607" t="s">
        <v>1271</v>
      </c>
      <c r="B1607" t="s">
        <v>2875</v>
      </c>
      <c r="C1607" t="s">
        <v>2706</v>
      </c>
      <c r="D1607">
        <v>49.825011985304251</v>
      </c>
    </row>
    <row r="1608" spans="1:4" x14ac:dyDescent="0.3">
      <c r="A1608" t="s">
        <v>2406</v>
      </c>
      <c r="B1608" t="s">
        <v>2949</v>
      </c>
      <c r="C1608" t="s">
        <v>2706</v>
      </c>
      <c r="D1608">
        <v>39.99222130956904</v>
      </c>
    </row>
    <row r="1609" spans="1:4" x14ac:dyDescent="0.3">
      <c r="A1609" t="s">
        <v>2411</v>
      </c>
      <c r="B1609" t="s">
        <v>2949</v>
      </c>
      <c r="C1609" t="s">
        <v>2706</v>
      </c>
      <c r="D1609">
        <v>56.650072696099308</v>
      </c>
    </row>
    <row r="1610" spans="1:4" x14ac:dyDescent="0.3">
      <c r="A1610" t="s">
        <v>2412</v>
      </c>
      <c r="B1610" t="s">
        <v>2949</v>
      </c>
      <c r="C1610" t="s">
        <v>2706</v>
      </c>
      <c r="D1610">
        <v>57.564700487409766</v>
      </c>
    </row>
    <row r="1611" spans="1:4" x14ac:dyDescent="0.3">
      <c r="A1611" t="s">
        <v>2413</v>
      </c>
      <c r="B1611" t="s">
        <v>2949</v>
      </c>
      <c r="C1611" t="s">
        <v>2706</v>
      </c>
      <c r="D1611">
        <v>54.48692280903532</v>
      </c>
    </row>
    <row r="1612" spans="1:4" x14ac:dyDescent="0.3">
      <c r="A1612" t="s">
        <v>2414</v>
      </c>
      <c r="B1612" t="s">
        <v>2949</v>
      </c>
      <c r="C1612" t="s">
        <v>2706</v>
      </c>
      <c r="D1612">
        <v>66.734898236017116</v>
      </c>
    </row>
    <row r="1613" spans="1:4" x14ac:dyDescent="0.3">
      <c r="A1613" t="s">
        <v>2960</v>
      </c>
      <c r="B1613" t="s">
        <v>2949</v>
      </c>
      <c r="C1613" t="s">
        <v>2706</v>
      </c>
      <c r="D1613">
        <v>51.910618716328443</v>
      </c>
    </row>
    <row r="1614" spans="1:4" x14ac:dyDescent="0.3">
      <c r="A1614" t="s">
        <v>2406</v>
      </c>
      <c r="B1614" t="s">
        <v>2880</v>
      </c>
      <c r="C1614" t="s">
        <v>2706</v>
      </c>
      <c r="D1614">
        <v>16.116924557789751</v>
      </c>
    </row>
    <row r="1615" spans="1:4" x14ac:dyDescent="0.3">
      <c r="A1615" t="s">
        <v>2406</v>
      </c>
      <c r="B1615" t="s">
        <v>2876</v>
      </c>
      <c r="C1615" t="s">
        <v>2706</v>
      </c>
      <c r="D1615">
        <v>46.384128424298503</v>
      </c>
    </row>
    <row r="1616" spans="1:4" x14ac:dyDescent="0.3">
      <c r="A1616" t="s">
        <v>2406</v>
      </c>
      <c r="B1616" t="s">
        <v>2874</v>
      </c>
      <c r="C1616" t="s">
        <v>2706</v>
      </c>
      <c r="D1616">
        <v>26.264915447739639</v>
      </c>
    </row>
    <row r="1617" spans="1:4" x14ac:dyDescent="0.3">
      <c r="A1617" t="s">
        <v>2406</v>
      </c>
      <c r="B1617" t="s">
        <v>2878</v>
      </c>
      <c r="C1617" t="s">
        <v>2706</v>
      </c>
      <c r="D1617">
        <v>50.04480970455414</v>
      </c>
    </row>
    <row r="1618" spans="1:4" x14ac:dyDescent="0.3">
      <c r="A1618" t="s">
        <v>2406</v>
      </c>
      <c r="B1618" t="s">
        <v>2879</v>
      </c>
      <c r="C1618" t="s">
        <v>2706</v>
      </c>
      <c r="D1618">
        <v>31.418877518887715</v>
      </c>
    </row>
    <row r="1619" spans="1:4" x14ac:dyDescent="0.3">
      <c r="A1619" t="s">
        <v>2406</v>
      </c>
      <c r="B1619" t="s">
        <v>2882</v>
      </c>
      <c r="C1619" t="s">
        <v>2706</v>
      </c>
      <c r="D1619">
        <v>8.2048656629147292</v>
      </c>
    </row>
    <row r="1620" spans="1:4" x14ac:dyDescent="0.3">
      <c r="A1620" t="s">
        <v>2406</v>
      </c>
      <c r="B1620" t="s">
        <v>2873</v>
      </c>
      <c r="C1620" t="s">
        <v>2706</v>
      </c>
      <c r="D1620">
        <v>34.588507701840072</v>
      </c>
    </row>
    <row r="1621" spans="1:4" x14ac:dyDescent="0.3">
      <c r="A1621" t="s">
        <v>2406</v>
      </c>
      <c r="B1621" t="s">
        <v>2877</v>
      </c>
      <c r="C1621" t="s">
        <v>2706</v>
      </c>
      <c r="D1621">
        <v>38.630840007976992</v>
      </c>
    </row>
    <row r="1622" spans="1:4" x14ac:dyDescent="0.3">
      <c r="A1622" t="s">
        <v>2406</v>
      </c>
      <c r="B1622" t="s">
        <v>2881</v>
      </c>
      <c r="C1622" t="s">
        <v>2706</v>
      </c>
      <c r="D1622">
        <v>33.416144802754637</v>
      </c>
    </row>
    <row r="1623" spans="1:4" x14ac:dyDescent="0.3">
      <c r="A1623" t="s">
        <v>2406</v>
      </c>
      <c r="B1623" t="s">
        <v>2875</v>
      </c>
      <c r="C1623" t="s">
        <v>2706</v>
      </c>
      <c r="D1623">
        <v>22.318869981068566</v>
      </c>
    </row>
    <row r="1624" spans="1:4" x14ac:dyDescent="0.3">
      <c r="A1624" t="s">
        <v>2411</v>
      </c>
      <c r="B1624" t="s">
        <v>2880</v>
      </c>
      <c r="C1624" t="s">
        <v>2706</v>
      </c>
      <c r="D1624">
        <v>39.08319277864905</v>
      </c>
    </row>
    <row r="1625" spans="1:4" x14ac:dyDescent="0.3">
      <c r="A1625" t="s">
        <v>2411</v>
      </c>
      <c r="B1625" t="s">
        <v>2876</v>
      </c>
      <c r="C1625" t="s">
        <v>2706</v>
      </c>
      <c r="D1625">
        <v>33.907550035027811</v>
      </c>
    </row>
    <row r="1626" spans="1:4" x14ac:dyDescent="0.3">
      <c r="A1626" t="s">
        <v>2411</v>
      </c>
      <c r="B1626" t="s">
        <v>2874</v>
      </c>
      <c r="C1626" t="s">
        <v>2706</v>
      </c>
      <c r="D1626">
        <v>50.115749295496492</v>
      </c>
    </row>
    <row r="1627" spans="1:4" x14ac:dyDescent="0.3">
      <c r="A1627" t="s">
        <v>2411</v>
      </c>
      <c r="B1627" t="s">
        <v>2878</v>
      </c>
      <c r="C1627" t="s">
        <v>2706</v>
      </c>
      <c r="D1627">
        <v>43.43435245203478</v>
      </c>
    </row>
    <row r="1628" spans="1:4" x14ac:dyDescent="0.3">
      <c r="A1628" t="s">
        <v>2411</v>
      </c>
      <c r="B1628" t="s">
        <v>2879</v>
      </c>
      <c r="C1628" t="s">
        <v>2706</v>
      </c>
      <c r="D1628">
        <v>39.618419480956511</v>
      </c>
    </row>
    <row r="1629" spans="1:4" x14ac:dyDescent="0.3">
      <c r="A1629" t="s">
        <v>2411</v>
      </c>
      <c r="B1629" t="s">
        <v>2882</v>
      </c>
      <c r="C1629" t="s">
        <v>2706</v>
      </c>
      <c r="D1629">
        <v>41.866059698265133</v>
      </c>
    </row>
    <row r="1630" spans="1:4" x14ac:dyDescent="0.3">
      <c r="A1630" t="s">
        <v>2411</v>
      </c>
      <c r="B1630" t="s">
        <v>2873</v>
      </c>
      <c r="C1630" t="s">
        <v>2706</v>
      </c>
      <c r="D1630">
        <v>60.792055551979402</v>
      </c>
    </row>
    <row r="1631" spans="1:4" x14ac:dyDescent="0.3">
      <c r="A1631" t="s">
        <v>2411</v>
      </c>
      <c r="B1631" t="s">
        <v>2877</v>
      </c>
      <c r="C1631" t="s">
        <v>2706</v>
      </c>
      <c r="D1631">
        <v>47.531645387057601</v>
      </c>
    </row>
    <row r="1632" spans="1:4" x14ac:dyDescent="0.3">
      <c r="A1632" t="s">
        <v>2411</v>
      </c>
      <c r="B1632" t="s">
        <v>2881</v>
      </c>
      <c r="C1632" t="s">
        <v>2706</v>
      </c>
      <c r="D1632">
        <v>36.958298264871374</v>
      </c>
    </row>
    <row r="1633" spans="1:4" x14ac:dyDescent="0.3">
      <c r="A1633" t="s">
        <v>2411</v>
      </c>
      <c r="B1633" t="s">
        <v>2875</v>
      </c>
      <c r="C1633" t="s">
        <v>2706</v>
      </c>
      <c r="D1633">
        <v>38.829033151838502</v>
      </c>
    </row>
    <row r="1634" spans="1:4" x14ac:dyDescent="0.3">
      <c r="A1634" t="s">
        <v>2412</v>
      </c>
      <c r="B1634" t="s">
        <v>2880</v>
      </c>
      <c r="C1634" t="s">
        <v>2706</v>
      </c>
      <c r="D1634">
        <v>60.957179951384582</v>
      </c>
    </row>
    <row r="1635" spans="1:4" x14ac:dyDescent="0.3">
      <c r="A1635" t="s">
        <v>2412</v>
      </c>
      <c r="B1635" t="s">
        <v>2876</v>
      </c>
      <c r="C1635" t="s">
        <v>2706</v>
      </c>
      <c r="D1635">
        <v>62.814644122278217</v>
      </c>
    </row>
    <row r="1636" spans="1:4" x14ac:dyDescent="0.3">
      <c r="A1636" t="s">
        <v>2412</v>
      </c>
      <c r="B1636" t="s">
        <v>2874</v>
      </c>
      <c r="C1636" t="s">
        <v>2706</v>
      </c>
      <c r="D1636">
        <v>30.39800737295489</v>
      </c>
    </row>
    <row r="1637" spans="1:4" x14ac:dyDescent="0.3">
      <c r="A1637" t="s">
        <v>2412</v>
      </c>
      <c r="B1637" t="s">
        <v>2878</v>
      </c>
      <c r="C1637" t="s">
        <v>2706</v>
      </c>
      <c r="D1637">
        <v>47.856784527355813</v>
      </c>
    </row>
    <row r="1638" spans="1:4" x14ac:dyDescent="0.3">
      <c r="A1638" t="s">
        <v>2412</v>
      </c>
      <c r="B1638" t="s">
        <v>2879</v>
      </c>
      <c r="C1638" t="s">
        <v>2706</v>
      </c>
      <c r="D1638">
        <v>54.104647741976194</v>
      </c>
    </row>
    <row r="1639" spans="1:4" x14ac:dyDescent="0.3">
      <c r="A1639" t="s">
        <v>2412</v>
      </c>
      <c r="B1639" t="s">
        <v>2882</v>
      </c>
      <c r="C1639" t="s">
        <v>2706</v>
      </c>
      <c r="D1639">
        <v>43.661388427219038</v>
      </c>
    </row>
    <row r="1640" spans="1:4" x14ac:dyDescent="0.3">
      <c r="A1640" t="s">
        <v>2412</v>
      </c>
      <c r="B1640" t="s">
        <v>2873</v>
      </c>
      <c r="C1640" t="s">
        <v>2706</v>
      </c>
      <c r="D1640">
        <v>56.584028951988508</v>
      </c>
    </row>
    <row r="1641" spans="1:4" x14ac:dyDescent="0.3">
      <c r="A1641" t="s">
        <v>2412</v>
      </c>
      <c r="B1641" t="s">
        <v>2877</v>
      </c>
      <c r="C1641" t="s">
        <v>2706</v>
      </c>
      <c r="D1641">
        <v>65.287682324501503</v>
      </c>
    </row>
    <row r="1642" spans="1:4" x14ac:dyDescent="0.3">
      <c r="A1642" t="s">
        <v>2412</v>
      </c>
      <c r="B1642" t="s">
        <v>2881</v>
      </c>
      <c r="C1642" t="s">
        <v>2706</v>
      </c>
      <c r="D1642">
        <v>49.74063503873672</v>
      </c>
    </row>
    <row r="1643" spans="1:4" x14ac:dyDescent="0.3">
      <c r="A1643" t="s">
        <v>2412</v>
      </c>
      <c r="B1643" t="s">
        <v>2875</v>
      </c>
      <c r="C1643" t="s">
        <v>2706</v>
      </c>
      <c r="D1643">
        <v>36.117984791389368</v>
      </c>
    </row>
    <row r="1644" spans="1:4" x14ac:dyDescent="0.3">
      <c r="A1644" t="s">
        <v>2413</v>
      </c>
      <c r="B1644" t="s">
        <v>2880</v>
      </c>
      <c r="C1644" t="s">
        <v>2706</v>
      </c>
      <c r="D1644">
        <v>46.405977768986126</v>
      </c>
    </row>
    <row r="1645" spans="1:4" x14ac:dyDescent="0.3">
      <c r="A1645" t="s">
        <v>2413</v>
      </c>
      <c r="B1645" t="s">
        <v>2876</v>
      </c>
      <c r="C1645" t="s">
        <v>2706</v>
      </c>
      <c r="D1645">
        <v>44.403866092123501</v>
      </c>
    </row>
    <row r="1646" spans="1:4" x14ac:dyDescent="0.3">
      <c r="A1646" t="s">
        <v>2413</v>
      </c>
      <c r="B1646" t="s">
        <v>2874</v>
      </c>
      <c r="C1646" t="s">
        <v>2706</v>
      </c>
      <c r="D1646">
        <v>49.304678016263729</v>
      </c>
    </row>
    <row r="1647" spans="1:4" x14ac:dyDescent="0.3">
      <c r="A1647" t="s">
        <v>2413</v>
      </c>
      <c r="B1647" t="s">
        <v>2878</v>
      </c>
      <c r="C1647" t="s">
        <v>2706</v>
      </c>
      <c r="D1647">
        <v>39.008746261880255</v>
      </c>
    </row>
    <row r="1648" spans="1:4" x14ac:dyDescent="0.3">
      <c r="A1648" t="s">
        <v>2413</v>
      </c>
      <c r="B1648" t="s">
        <v>2879</v>
      </c>
      <c r="C1648" t="s">
        <v>2706</v>
      </c>
      <c r="D1648">
        <v>44.139805278254443</v>
      </c>
    </row>
    <row r="1649" spans="1:4" x14ac:dyDescent="0.3">
      <c r="A1649" t="s">
        <v>2413</v>
      </c>
      <c r="B1649" t="s">
        <v>2882</v>
      </c>
      <c r="C1649" t="s">
        <v>2706</v>
      </c>
      <c r="D1649">
        <v>35.760848639825163</v>
      </c>
    </row>
    <row r="1650" spans="1:4" x14ac:dyDescent="0.3">
      <c r="A1650" t="s">
        <v>2413</v>
      </c>
      <c r="B1650" t="s">
        <v>2873</v>
      </c>
      <c r="C1650" t="s">
        <v>2706</v>
      </c>
      <c r="D1650">
        <v>59.825272425985737</v>
      </c>
    </row>
    <row r="1651" spans="1:4" x14ac:dyDescent="0.3">
      <c r="A1651" t="s">
        <v>2413</v>
      </c>
      <c r="B1651" t="s">
        <v>2877</v>
      </c>
      <c r="C1651" t="s">
        <v>2706</v>
      </c>
      <c r="D1651">
        <v>54.195488400998912</v>
      </c>
    </row>
    <row r="1652" spans="1:4" x14ac:dyDescent="0.3">
      <c r="A1652" t="s">
        <v>2413</v>
      </c>
      <c r="B1652" t="s">
        <v>2881</v>
      </c>
      <c r="C1652" t="s">
        <v>2706</v>
      </c>
      <c r="D1652">
        <v>36.088779218156198</v>
      </c>
    </row>
    <row r="1653" spans="1:4" x14ac:dyDescent="0.3">
      <c r="A1653" t="s">
        <v>2413</v>
      </c>
      <c r="B1653" t="s">
        <v>2875</v>
      </c>
      <c r="C1653" t="s">
        <v>2706</v>
      </c>
      <c r="D1653">
        <v>54.609187621304194</v>
      </c>
    </row>
    <row r="1654" spans="1:4" x14ac:dyDescent="0.3">
      <c r="A1654" t="s">
        <v>2414</v>
      </c>
      <c r="B1654" t="s">
        <v>2880</v>
      </c>
      <c r="C1654" t="s">
        <v>2706</v>
      </c>
      <c r="D1654">
        <v>55.418089616818634</v>
      </c>
    </row>
    <row r="1655" spans="1:4" x14ac:dyDescent="0.3">
      <c r="A1655" t="s">
        <v>2414</v>
      </c>
      <c r="B1655" t="s">
        <v>2876</v>
      </c>
      <c r="C1655" t="s">
        <v>2706</v>
      </c>
      <c r="D1655">
        <v>71.904346787225109</v>
      </c>
    </row>
    <row r="1656" spans="1:4" x14ac:dyDescent="0.3">
      <c r="A1656" t="s">
        <v>2414</v>
      </c>
      <c r="B1656" t="s">
        <v>2874</v>
      </c>
      <c r="C1656" t="s">
        <v>2706</v>
      </c>
      <c r="D1656">
        <v>36.384753484053782</v>
      </c>
    </row>
    <row r="1657" spans="1:4" x14ac:dyDescent="0.3">
      <c r="A1657" t="s">
        <v>2414</v>
      </c>
      <c r="B1657" t="s">
        <v>2878</v>
      </c>
      <c r="C1657" t="s">
        <v>2706</v>
      </c>
      <c r="D1657">
        <v>47.077795455816158</v>
      </c>
    </row>
    <row r="1658" spans="1:4" x14ac:dyDescent="0.3">
      <c r="A1658" t="s">
        <v>2414</v>
      </c>
      <c r="B1658" t="s">
        <v>2879</v>
      </c>
      <c r="C1658" t="s">
        <v>2706</v>
      </c>
      <c r="D1658">
        <v>56.832339007374614</v>
      </c>
    </row>
    <row r="1659" spans="1:4" x14ac:dyDescent="0.3">
      <c r="A1659" t="s">
        <v>2414</v>
      </c>
      <c r="B1659" t="s">
        <v>2882</v>
      </c>
      <c r="C1659" t="s">
        <v>2706</v>
      </c>
      <c r="D1659">
        <v>32.835338492481242</v>
      </c>
    </row>
    <row r="1660" spans="1:4" x14ac:dyDescent="0.3">
      <c r="A1660" t="s">
        <v>2414</v>
      </c>
      <c r="B1660" t="s">
        <v>2873</v>
      </c>
      <c r="C1660" t="s">
        <v>2706</v>
      </c>
      <c r="D1660">
        <v>60.998322255323288</v>
      </c>
    </row>
    <row r="1661" spans="1:4" x14ac:dyDescent="0.3">
      <c r="A1661" t="s">
        <v>2414</v>
      </c>
      <c r="B1661" t="s">
        <v>2877</v>
      </c>
      <c r="C1661" t="s">
        <v>2706</v>
      </c>
      <c r="D1661">
        <v>68.663397509039171</v>
      </c>
    </row>
    <row r="1662" spans="1:4" x14ac:dyDescent="0.3">
      <c r="A1662" t="s">
        <v>2414</v>
      </c>
      <c r="B1662" t="s">
        <v>2881</v>
      </c>
      <c r="C1662" t="s">
        <v>2706</v>
      </c>
      <c r="D1662">
        <v>76.989991015334724</v>
      </c>
    </row>
    <row r="1663" spans="1:4" x14ac:dyDescent="0.3">
      <c r="A1663" t="s">
        <v>2414</v>
      </c>
      <c r="B1663" t="s">
        <v>2875</v>
      </c>
      <c r="C1663" t="s">
        <v>2706</v>
      </c>
      <c r="D1663">
        <v>47.354177880842208</v>
      </c>
    </row>
    <row r="1664" spans="1:4" x14ac:dyDescent="0.3">
      <c r="A1664" t="s">
        <v>2960</v>
      </c>
      <c r="B1664" t="s">
        <v>2880</v>
      </c>
      <c r="C1664" t="s">
        <v>2706</v>
      </c>
      <c r="D1664">
        <v>5.357469217112965</v>
      </c>
    </row>
    <row r="1665" spans="1:4" x14ac:dyDescent="0.3">
      <c r="A1665" t="s">
        <v>2960</v>
      </c>
      <c r="B1665" t="s">
        <v>2876</v>
      </c>
      <c r="C1665" t="s">
        <v>2706</v>
      </c>
      <c r="D1665">
        <v>27.545091018566275</v>
      </c>
    </row>
    <row r="1666" spans="1:4" x14ac:dyDescent="0.3">
      <c r="A1666" t="s">
        <v>2960</v>
      </c>
      <c r="B1666" t="s">
        <v>2874</v>
      </c>
      <c r="C1666" t="s">
        <v>2706</v>
      </c>
      <c r="D1666">
        <v>21.544978783163447</v>
      </c>
    </row>
    <row r="1667" spans="1:4" x14ac:dyDescent="0.3">
      <c r="A1667" t="s">
        <v>2960</v>
      </c>
      <c r="B1667" t="s">
        <v>2878</v>
      </c>
      <c r="C1667" t="s">
        <v>2706</v>
      </c>
      <c r="D1667">
        <v>34.550021538799626</v>
      </c>
    </row>
    <row r="1668" spans="1:4" x14ac:dyDescent="0.3">
      <c r="A1668" t="s">
        <v>2960</v>
      </c>
      <c r="B1668" t="s">
        <v>2879</v>
      </c>
      <c r="C1668" t="s">
        <v>2706</v>
      </c>
      <c r="D1668">
        <v>54.89041913054897</v>
      </c>
    </row>
    <row r="1669" spans="1:4" x14ac:dyDescent="0.3">
      <c r="A1669" t="s">
        <v>2960</v>
      </c>
      <c r="B1669" t="s">
        <v>2882</v>
      </c>
      <c r="C1669" t="s">
        <v>2706</v>
      </c>
      <c r="D1669">
        <v>0</v>
      </c>
    </row>
    <row r="1670" spans="1:4" x14ac:dyDescent="0.3">
      <c r="A1670" t="s">
        <v>2960</v>
      </c>
      <c r="B1670" t="s">
        <v>2873</v>
      </c>
      <c r="C1670" t="s">
        <v>2706</v>
      </c>
      <c r="D1670">
        <v>28.482707315900999</v>
      </c>
    </row>
    <row r="1671" spans="1:4" x14ac:dyDescent="0.3">
      <c r="A1671" t="s">
        <v>2960</v>
      </c>
      <c r="B1671" t="s">
        <v>2877</v>
      </c>
      <c r="C1671" t="s">
        <v>2706</v>
      </c>
      <c r="D1671">
        <v>61.958055249586202</v>
      </c>
    </row>
    <row r="1672" spans="1:4" x14ac:dyDescent="0.3">
      <c r="A1672" t="s">
        <v>2960</v>
      </c>
      <c r="B1672" t="s">
        <v>2881</v>
      </c>
      <c r="C1672" t="s">
        <v>2706</v>
      </c>
      <c r="D1672">
        <v>57.78128316104717</v>
      </c>
    </row>
    <row r="1673" spans="1:4" x14ac:dyDescent="0.3">
      <c r="A1673" t="s">
        <v>2960</v>
      </c>
      <c r="B1673" t="s">
        <v>2875</v>
      </c>
      <c r="C1673" t="s">
        <v>2706</v>
      </c>
      <c r="D1673">
        <v>53.231145342681941</v>
      </c>
    </row>
    <row r="1674" spans="1:4" x14ac:dyDescent="0.3">
      <c r="A1674" t="s">
        <v>2406</v>
      </c>
      <c r="B1674" t="s">
        <v>2908</v>
      </c>
      <c r="C1674" t="s">
        <v>2680</v>
      </c>
      <c r="D1674">
        <v>114.08220009000001</v>
      </c>
    </row>
    <row r="1675" spans="1:4" x14ac:dyDescent="0.3">
      <c r="A1675" t="s">
        <v>2406</v>
      </c>
      <c r="B1675" t="s">
        <v>2910</v>
      </c>
      <c r="C1675" t="s">
        <v>2680</v>
      </c>
      <c r="D1675">
        <v>16.81376946</v>
      </c>
    </row>
    <row r="1676" spans="1:4" x14ac:dyDescent="0.3">
      <c r="A1676" t="s">
        <v>2406</v>
      </c>
      <c r="B1676" t="s">
        <v>2957</v>
      </c>
      <c r="C1676" t="s">
        <v>775</v>
      </c>
      <c r="D1676">
        <v>4.7551319799999998</v>
      </c>
    </row>
    <row r="1677" spans="1:4" x14ac:dyDescent="0.3">
      <c r="A1677" t="s">
        <v>2406</v>
      </c>
      <c r="B1677" t="s">
        <v>2957</v>
      </c>
      <c r="C1677" t="s">
        <v>2680</v>
      </c>
      <c r="D1677">
        <v>617.60500000000013</v>
      </c>
    </row>
    <row r="1678" spans="1:4" x14ac:dyDescent="0.3">
      <c r="A1678" t="s">
        <v>2406</v>
      </c>
      <c r="B1678" t="s">
        <v>2957</v>
      </c>
      <c r="C1678" t="s">
        <v>2686</v>
      </c>
      <c r="D1678">
        <v>2922.9500000000003</v>
      </c>
    </row>
    <row r="1679" spans="1:4" x14ac:dyDescent="0.3">
      <c r="A1679" t="s">
        <v>2406</v>
      </c>
      <c r="B1679" t="s">
        <v>2957</v>
      </c>
      <c r="C1679" t="s">
        <v>2682</v>
      </c>
      <c r="D1679">
        <v>28.368637499999998</v>
      </c>
    </row>
    <row r="1680" spans="1:4" x14ac:dyDescent="0.3">
      <c r="A1680" t="s">
        <v>2406</v>
      </c>
      <c r="B1680" t="s">
        <v>2957</v>
      </c>
      <c r="C1680" t="s">
        <v>2681</v>
      </c>
      <c r="D1680">
        <v>21.847999999999999</v>
      </c>
    </row>
    <row r="1681" spans="1:4" x14ac:dyDescent="0.3">
      <c r="A1681" t="s">
        <v>2406</v>
      </c>
      <c r="B1681" t="s">
        <v>2958</v>
      </c>
      <c r="C1681" t="s">
        <v>775</v>
      </c>
      <c r="D1681">
        <v>2.6007129500000001</v>
      </c>
    </row>
    <row r="1682" spans="1:4" x14ac:dyDescent="0.3">
      <c r="A1682" t="s">
        <v>2406</v>
      </c>
      <c r="B1682" t="s">
        <v>2958</v>
      </c>
      <c r="C1682" t="s">
        <v>2677</v>
      </c>
      <c r="D1682">
        <v>0.62712186999999997</v>
      </c>
    </row>
    <row r="1683" spans="1:4" x14ac:dyDescent="0.3">
      <c r="A1683" t="s">
        <v>2406</v>
      </c>
      <c r="B1683" t="s">
        <v>2958</v>
      </c>
      <c r="C1683" t="s">
        <v>2681</v>
      </c>
      <c r="D1683">
        <v>2.016</v>
      </c>
    </row>
    <row r="1684" spans="1:4" x14ac:dyDescent="0.3">
      <c r="A1684" t="s">
        <v>2406</v>
      </c>
      <c r="B1684" t="s">
        <v>2913</v>
      </c>
      <c r="C1684" t="s">
        <v>775</v>
      </c>
      <c r="D1684">
        <v>12.89009778</v>
      </c>
    </row>
    <row r="1685" spans="1:4" x14ac:dyDescent="0.3">
      <c r="A1685" t="s">
        <v>2406</v>
      </c>
      <c r="B1685" t="s">
        <v>2913</v>
      </c>
      <c r="C1685" t="s">
        <v>2680</v>
      </c>
      <c r="D1685">
        <v>6.3384271600000002</v>
      </c>
    </row>
    <row r="1686" spans="1:4" x14ac:dyDescent="0.3">
      <c r="A1686" t="s">
        <v>2406</v>
      </c>
      <c r="B1686" t="s">
        <v>2913</v>
      </c>
      <c r="C1686" t="s">
        <v>2678</v>
      </c>
      <c r="D1686">
        <v>55.643104140000013</v>
      </c>
    </row>
    <row r="1687" spans="1:4" x14ac:dyDescent="0.3">
      <c r="A1687" t="s">
        <v>2406</v>
      </c>
      <c r="B1687" t="s">
        <v>2913</v>
      </c>
      <c r="C1687" t="s">
        <v>2686</v>
      </c>
      <c r="D1687">
        <v>2.80740984</v>
      </c>
    </row>
    <row r="1688" spans="1:4" x14ac:dyDescent="0.3">
      <c r="A1688" t="s">
        <v>2406</v>
      </c>
      <c r="B1688" t="s">
        <v>2913</v>
      </c>
      <c r="C1688" t="s">
        <v>2682</v>
      </c>
      <c r="D1688">
        <v>36.459974270000011</v>
      </c>
    </row>
    <row r="1689" spans="1:4" x14ac:dyDescent="0.3">
      <c r="A1689" t="s">
        <v>2406</v>
      </c>
      <c r="B1689" t="s">
        <v>2913</v>
      </c>
      <c r="C1689" t="s">
        <v>137</v>
      </c>
      <c r="D1689">
        <v>0.8629505300000001</v>
      </c>
    </row>
    <row r="1690" spans="1:4" x14ac:dyDescent="0.3">
      <c r="A1690" t="s">
        <v>2406</v>
      </c>
      <c r="B1690" t="s">
        <v>2913</v>
      </c>
      <c r="C1690" t="s">
        <v>2677</v>
      </c>
      <c r="D1690">
        <v>929.55288232999999</v>
      </c>
    </row>
    <row r="1691" spans="1:4" x14ac:dyDescent="0.3">
      <c r="A1691" t="s">
        <v>2406</v>
      </c>
      <c r="B1691" t="s">
        <v>2913</v>
      </c>
      <c r="C1691" t="s">
        <v>2681</v>
      </c>
      <c r="D1691">
        <v>49.48344668</v>
      </c>
    </row>
    <row r="1692" spans="1:4" x14ac:dyDescent="0.3">
      <c r="A1692" t="s">
        <v>2406</v>
      </c>
      <c r="B1692" t="s">
        <v>2913</v>
      </c>
      <c r="C1692" t="s">
        <v>2683</v>
      </c>
      <c r="D1692">
        <v>28.294328670000013</v>
      </c>
    </row>
    <row r="1693" spans="1:4" x14ac:dyDescent="0.3">
      <c r="A1693" t="s">
        <v>2406</v>
      </c>
      <c r="B1693" t="s">
        <v>2913</v>
      </c>
      <c r="C1693" t="s">
        <v>2679</v>
      </c>
      <c r="D1693">
        <v>130.59906134999994</v>
      </c>
    </row>
    <row r="1694" spans="1:4" x14ac:dyDescent="0.3">
      <c r="A1694" t="s">
        <v>2406</v>
      </c>
      <c r="B1694" t="s">
        <v>2917</v>
      </c>
      <c r="C1694" t="s">
        <v>775</v>
      </c>
      <c r="D1694">
        <v>0.22171628000000002</v>
      </c>
    </row>
    <row r="1695" spans="1:4" x14ac:dyDescent="0.3">
      <c r="A1695" t="s">
        <v>2406</v>
      </c>
      <c r="B1695" t="s">
        <v>2917</v>
      </c>
      <c r="C1695" t="s">
        <v>2680</v>
      </c>
      <c r="D1695">
        <v>40.621576840000003</v>
      </c>
    </row>
    <row r="1696" spans="1:4" x14ac:dyDescent="0.3">
      <c r="A1696" t="s">
        <v>2406</v>
      </c>
      <c r="B1696" t="s">
        <v>2917</v>
      </c>
      <c r="C1696" t="s">
        <v>2686</v>
      </c>
      <c r="D1696">
        <v>1.4047123899999998</v>
      </c>
    </row>
    <row r="1697" spans="1:4" x14ac:dyDescent="0.3">
      <c r="A1697" t="s">
        <v>2406</v>
      </c>
      <c r="B1697" t="s">
        <v>2917</v>
      </c>
      <c r="C1697" t="s">
        <v>2682</v>
      </c>
      <c r="D1697">
        <v>7.0136251100000004</v>
      </c>
    </row>
    <row r="1698" spans="1:4" x14ac:dyDescent="0.3">
      <c r="A1698" t="s">
        <v>2406</v>
      </c>
      <c r="B1698" t="s">
        <v>2917</v>
      </c>
      <c r="C1698" t="s">
        <v>2681</v>
      </c>
      <c r="D1698">
        <v>6.2308908799999996</v>
      </c>
    </row>
    <row r="1699" spans="1:4" x14ac:dyDescent="0.3">
      <c r="A1699" t="s">
        <v>2406</v>
      </c>
      <c r="B1699" t="s">
        <v>2917</v>
      </c>
      <c r="C1699" t="s">
        <v>2683</v>
      </c>
      <c r="D1699">
        <v>2.2423343999999998</v>
      </c>
    </row>
    <row r="1700" spans="1:4" x14ac:dyDescent="0.3">
      <c r="A1700" t="s">
        <v>2406</v>
      </c>
      <c r="B1700" t="s">
        <v>2919</v>
      </c>
      <c r="C1700" t="s">
        <v>2680</v>
      </c>
      <c r="D1700">
        <v>13.316603280000001</v>
      </c>
    </row>
    <row r="1701" spans="1:4" x14ac:dyDescent="0.3">
      <c r="A1701" t="s">
        <v>2406</v>
      </c>
      <c r="B1701" t="s">
        <v>2919</v>
      </c>
      <c r="C1701" t="s">
        <v>137</v>
      </c>
      <c r="D1701">
        <v>0.38860783000000004</v>
      </c>
    </row>
    <row r="1702" spans="1:4" x14ac:dyDescent="0.3">
      <c r="A1702" t="s">
        <v>2406</v>
      </c>
      <c r="B1702" t="s">
        <v>2919</v>
      </c>
      <c r="C1702" t="s">
        <v>2683</v>
      </c>
      <c r="D1702">
        <v>2.6238734700000004</v>
      </c>
    </row>
    <row r="1703" spans="1:4" x14ac:dyDescent="0.3">
      <c r="A1703" t="s">
        <v>2406</v>
      </c>
      <c r="B1703" t="s">
        <v>2956</v>
      </c>
      <c r="C1703" t="s">
        <v>775</v>
      </c>
      <c r="D1703">
        <v>1.9117193999999997</v>
      </c>
    </row>
    <row r="1704" spans="1:4" x14ac:dyDescent="0.3">
      <c r="A1704" t="s">
        <v>2406</v>
      </c>
      <c r="B1704" t="s">
        <v>2956</v>
      </c>
      <c r="C1704" t="s">
        <v>2680</v>
      </c>
      <c r="D1704">
        <v>6.1489415199999993</v>
      </c>
    </row>
    <row r="1705" spans="1:4" x14ac:dyDescent="0.3">
      <c r="A1705" t="s">
        <v>2406</v>
      </c>
      <c r="B1705" t="s">
        <v>2956</v>
      </c>
      <c r="C1705" t="s">
        <v>2686</v>
      </c>
      <c r="D1705">
        <v>198.76944658000005</v>
      </c>
    </row>
    <row r="1706" spans="1:4" x14ac:dyDescent="0.3">
      <c r="A1706" t="s">
        <v>2406</v>
      </c>
      <c r="B1706" t="s">
        <v>2956</v>
      </c>
      <c r="C1706" t="s">
        <v>2682</v>
      </c>
      <c r="D1706">
        <v>103.8154359</v>
      </c>
    </row>
    <row r="1707" spans="1:4" x14ac:dyDescent="0.3">
      <c r="A1707" t="s">
        <v>2406</v>
      </c>
      <c r="B1707" t="s">
        <v>2956</v>
      </c>
      <c r="C1707" t="s">
        <v>137</v>
      </c>
      <c r="D1707">
        <v>5.0836354200000002</v>
      </c>
    </row>
    <row r="1708" spans="1:4" x14ac:dyDescent="0.3">
      <c r="A1708" t="s">
        <v>2406</v>
      </c>
      <c r="B1708" t="s">
        <v>2956</v>
      </c>
      <c r="C1708" t="s">
        <v>2677</v>
      </c>
      <c r="D1708">
        <v>7.0244078999999999</v>
      </c>
    </row>
    <row r="1709" spans="1:4" x14ac:dyDescent="0.3">
      <c r="A1709" t="s">
        <v>2406</v>
      </c>
      <c r="B1709" t="s">
        <v>2956</v>
      </c>
      <c r="C1709" t="s">
        <v>2681</v>
      </c>
      <c r="D1709">
        <v>87.100776129999986</v>
      </c>
    </row>
    <row r="1710" spans="1:4" x14ac:dyDescent="0.3">
      <c r="A1710" t="s">
        <v>2406</v>
      </c>
      <c r="B1710" t="s">
        <v>2956</v>
      </c>
      <c r="C1710" t="s">
        <v>2683</v>
      </c>
      <c r="D1710">
        <v>23.523972200000003</v>
      </c>
    </row>
    <row r="1711" spans="1:4" x14ac:dyDescent="0.3">
      <c r="A1711" t="s">
        <v>2406</v>
      </c>
      <c r="B1711" t="s">
        <v>2959</v>
      </c>
      <c r="C1711" t="s">
        <v>775</v>
      </c>
      <c r="D1711">
        <v>131.63922053999997</v>
      </c>
    </row>
    <row r="1712" spans="1:4" x14ac:dyDescent="0.3">
      <c r="A1712" t="s">
        <v>2406</v>
      </c>
      <c r="B1712" t="s">
        <v>2959</v>
      </c>
      <c r="C1712" t="s">
        <v>2680</v>
      </c>
      <c r="D1712">
        <v>64.415463679999988</v>
      </c>
    </row>
    <row r="1713" spans="1:4" x14ac:dyDescent="0.3">
      <c r="A1713" t="s">
        <v>2406</v>
      </c>
      <c r="B1713" t="s">
        <v>2959</v>
      </c>
      <c r="C1713" t="s">
        <v>2678</v>
      </c>
      <c r="D1713">
        <v>139.98719247999992</v>
      </c>
    </row>
    <row r="1714" spans="1:4" x14ac:dyDescent="0.3">
      <c r="A1714" t="s">
        <v>2406</v>
      </c>
      <c r="B1714" t="s">
        <v>2959</v>
      </c>
      <c r="C1714" t="s">
        <v>2686</v>
      </c>
      <c r="D1714">
        <v>4.6201723600000006</v>
      </c>
    </row>
    <row r="1715" spans="1:4" x14ac:dyDescent="0.3">
      <c r="A1715" t="s">
        <v>2406</v>
      </c>
      <c r="B1715" t="s">
        <v>2959</v>
      </c>
      <c r="C1715" t="s">
        <v>2682</v>
      </c>
      <c r="D1715">
        <v>51.375433629999982</v>
      </c>
    </row>
    <row r="1716" spans="1:4" x14ac:dyDescent="0.3">
      <c r="A1716" t="s">
        <v>2406</v>
      </c>
      <c r="B1716" t="s">
        <v>2959</v>
      </c>
      <c r="C1716" t="s">
        <v>137</v>
      </c>
      <c r="D1716">
        <v>0.26865586000000002</v>
      </c>
    </row>
    <row r="1717" spans="1:4" x14ac:dyDescent="0.3">
      <c r="A1717" t="s">
        <v>2406</v>
      </c>
      <c r="B1717" t="s">
        <v>2959</v>
      </c>
      <c r="C1717" t="s">
        <v>2677</v>
      </c>
      <c r="D1717">
        <v>3549.2764442299967</v>
      </c>
    </row>
    <row r="1718" spans="1:4" x14ac:dyDescent="0.3">
      <c r="A1718" t="s">
        <v>2406</v>
      </c>
      <c r="B1718" t="s">
        <v>2959</v>
      </c>
      <c r="C1718" t="s">
        <v>2681</v>
      </c>
      <c r="D1718">
        <v>91.654552290000055</v>
      </c>
    </row>
    <row r="1719" spans="1:4" x14ac:dyDescent="0.3">
      <c r="A1719" t="s">
        <v>2406</v>
      </c>
      <c r="B1719" t="s">
        <v>2959</v>
      </c>
      <c r="C1719" t="s">
        <v>2683</v>
      </c>
      <c r="D1719">
        <v>91.230859050000035</v>
      </c>
    </row>
    <row r="1720" spans="1:4" x14ac:dyDescent="0.3">
      <c r="A1720" t="s">
        <v>2406</v>
      </c>
      <c r="B1720" t="s">
        <v>2959</v>
      </c>
      <c r="C1720" t="s">
        <v>2679</v>
      </c>
      <c r="D1720">
        <v>39.35743441000001</v>
      </c>
    </row>
    <row r="1721" spans="1:4" x14ac:dyDescent="0.3">
      <c r="A1721" t="s">
        <v>2411</v>
      </c>
      <c r="B1721" t="s">
        <v>2904</v>
      </c>
      <c r="C1721" t="s">
        <v>775</v>
      </c>
      <c r="D1721">
        <v>3697.0317691499972</v>
      </c>
    </row>
    <row r="1722" spans="1:4" x14ac:dyDescent="0.3">
      <c r="A1722" t="s">
        <v>2411</v>
      </c>
      <c r="B1722" t="s">
        <v>2904</v>
      </c>
      <c r="C1722" t="s">
        <v>2680</v>
      </c>
      <c r="D1722">
        <v>6347.656562330003</v>
      </c>
    </row>
    <row r="1723" spans="1:4" x14ac:dyDescent="0.3">
      <c r="A1723" t="s">
        <v>2411</v>
      </c>
      <c r="B1723" t="s">
        <v>2904</v>
      </c>
      <c r="C1723" t="s">
        <v>2678</v>
      </c>
      <c r="D1723">
        <v>5782.7567629099894</v>
      </c>
    </row>
    <row r="1724" spans="1:4" x14ac:dyDescent="0.3">
      <c r="A1724" t="s">
        <v>2411</v>
      </c>
      <c r="B1724" t="s">
        <v>2904</v>
      </c>
      <c r="C1724" t="s">
        <v>2686</v>
      </c>
      <c r="D1724">
        <v>3.9790000000000001</v>
      </c>
    </row>
    <row r="1725" spans="1:4" x14ac:dyDescent="0.3">
      <c r="A1725" t="s">
        <v>2411</v>
      </c>
      <c r="B1725" t="s">
        <v>2904</v>
      </c>
      <c r="C1725" t="s">
        <v>2682</v>
      </c>
      <c r="D1725">
        <v>4378.3751778499973</v>
      </c>
    </row>
    <row r="1726" spans="1:4" x14ac:dyDescent="0.3">
      <c r="A1726" t="s">
        <v>2411</v>
      </c>
      <c r="B1726" t="s">
        <v>2904</v>
      </c>
      <c r="C1726" t="s">
        <v>137</v>
      </c>
      <c r="D1726">
        <v>6.101</v>
      </c>
    </row>
    <row r="1727" spans="1:4" x14ac:dyDescent="0.3">
      <c r="A1727" t="s">
        <v>2411</v>
      </c>
      <c r="B1727" t="s">
        <v>2904</v>
      </c>
      <c r="C1727" t="s">
        <v>2677</v>
      </c>
      <c r="D1727">
        <v>119782.96467381004</v>
      </c>
    </row>
    <row r="1728" spans="1:4" x14ac:dyDescent="0.3">
      <c r="A1728" t="s">
        <v>2411</v>
      </c>
      <c r="B1728" t="s">
        <v>2904</v>
      </c>
      <c r="C1728" t="s">
        <v>2681</v>
      </c>
      <c r="D1728">
        <v>15126.007082039961</v>
      </c>
    </row>
    <row r="1729" spans="1:4" x14ac:dyDescent="0.3">
      <c r="A1729" t="s">
        <v>2411</v>
      </c>
      <c r="B1729" t="s">
        <v>2904</v>
      </c>
      <c r="C1729" t="s">
        <v>2683</v>
      </c>
      <c r="D1729">
        <v>78.197999999999993</v>
      </c>
    </row>
    <row r="1730" spans="1:4" x14ac:dyDescent="0.3">
      <c r="A1730" t="s">
        <v>2411</v>
      </c>
      <c r="B1730" t="s">
        <v>2904</v>
      </c>
      <c r="C1730" t="s">
        <v>2679</v>
      </c>
      <c r="D1730">
        <v>42.433</v>
      </c>
    </row>
    <row r="1731" spans="1:4" x14ac:dyDescent="0.3">
      <c r="A1731" t="s">
        <v>2411</v>
      </c>
      <c r="B1731" t="s">
        <v>2957</v>
      </c>
      <c r="C1731" t="s">
        <v>775</v>
      </c>
      <c r="D1731">
        <v>1.2348887</v>
      </c>
    </row>
    <row r="1732" spans="1:4" x14ac:dyDescent="0.3">
      <c r="A1732" t="s">
        <v>2411</v>
      </c>
      <c r="B1732" t="s">
        <v>2957</v>
      </c>
      <c r="C1732" t="s">
        <v>2680</v>
      </c>
      <c r="D1732">
        <v>591.18200000000013</v>
      </c>
    </row>
    <row r="1733" spans="1:4" x14ac:dyDescent="0.3">
      <c r="A1733" t="s">
        <v>2411</v>
      </c>
      <c r="B1733" t="s">
        <v>2957</v>
      </c>
      <c r="C1733" t="s">
        <v>2682</v>
      </c>
      <c r="D1733">
        <v>114.97200000000001</v>
      </c>
    </row>
    <row r="1734" spans="1:4" x14ac:dyDescent="0.3">
      <c r="A1734" t="s">
        <v>2411</v>
      </c>
      <c r="B1734" t="s">
        <v>2957</v>
      </c>
      <c r="C1734" t="s">
        <v>2677</v>
      </c>
      <c r="D1734">
        <v>1.5579999999999998</v>
      </c>
    </row>
    <row r="1735" spans="1:4" x14ac:dyDescent="0.3">
      <c r="A1735" t="s">
        <v>2411</v>
      </c>
      <c r="B1735" t="s">
        <v>2957</v>
      </c>
      <c r="C1735" t="s">
        <v>2681</v>
      </c>
      <c r="D1735">
        <v>3.8449999999999998</v>
      </c>
    </row>
    <row r="1736" spans="1:4" x14ac:dyDescent="0.3">
      <c r="A1736" t="s">
        <v>2411</v>
      </c>
      <c r="B1736" t="s">
        <v>2958</v>
      </c>
      <c r="C1736" t="s">
        <v>2677</v>
      </c>
      <c r="D1736">
        <v>61.385027699999995</v>
      </c>
    </row>
    <row r="1737" spans="1:4" x14ac:dyDescent="0.3">
      <c r="A1737" t="s">
        <v>2411</v>
      </c>
      <c r="B1737" t="s">
        <v>2913</v>
      </c>
      <c r="C1737" t="s">
        <v>775</v>
      </c>
      <c r="D1737">
        <v>1640.4353393800004</v>
      </c>
    </row>
    <row r="1738" spans="1:4" x14ac:dyDescent="0.3">
      <c r="A1738" t="s">
        <v>2411</v>
      </c>
      <c r="B1738" t="s">
        <v>2913</v>
      </c>
      <c r="C1738" t="s">
        <v>2680</v>
      </c>
      <c r="D1738">
        <v>11791.125533080027</v>
      </c>
    </row>
    <row r="1739" spans="1:4" x14ac:dyDescent="0.3">
      <c r="A1739" t="s">
        <v>2411</v>
      </c>
      <c r="B1739" t="s">
        <v>2913</v>
      </c>
      <c r="C1739" t="s">
        <v>2678</v>
      </c>
      <c r="D1739">
        <v>16280.017018379882</v>
      </c>
    </row>
    <row r="1740" spans="1:4" x14ac:dyDescent="0.3">
      <c r="A1740" t="s">
        <v>2411</v>
      </c>
      <c r="B1740" t="s">
        <v>2913</v>
      </c>
      <c r="C1740" t="s">
        <v>2686</v>
      </c>
      <c r="D1740">
        <v>2559.1872238499986</v>
      </c>
    </row>
    <row r="1741" spans="1:4" x14ac:dyDescent="0.3">
      <c r="A1741" t="s">
        <v>2411</v>
      </c>
      <c r="B1741" t="s">
        <v>2913</v>
      </c>
      <c r="C1741" t="s">
        <v>2682</v>
      </c>
      <c r="D1741">
        <v>14816.411168640016</v>
      </c>
    </row>
    <row r="1742" spans="1:4" x14ac:dyDescent="0.3">
      <c r="A1742" t="s">
        <v>2411</v>
      </c>
      <c r="B1742" t="s">
        <v>2913</v>
      </c>
      <c r="C1742" t="s">
        <v>137</v>
      </c>
      <c r="D1742">
        <v>4730.2199345400049</v>
      </c>
    </row>
    <row r="1743" spans="1:4" x14ac:dyDescent="0.3">
      <c r="A1743" t="s">
        <v>2411</v>
      </c>
      <c r="B1743" t="s">
        <v>2913</v>
      </c>
      <c r="C1743" t="s">
        <v>2677</v>
      </c>
      <c r="D1743">
        <v>311049.55331221974</v>
      </c>
    </row>
    <row r="1744" spans="1:4" x14ac:dyDescent="0.3">
      <c r="A1744" t="s">
        <v>2411</v>
      </c>
      <c r="B1744" t="s">
        <v>2913</v>
      </c>
      <c r="C1744" t="s">
        <v>2681</v>
      </c>
      <c r="D1744">
        <v>11696.999911409963</v>
      </c>
    </row>
    <row r="1745" spans="1:4" x14ac:dyDescent="0.3">
      <c r="A1745" t="s">
        <v>2411</v>
      </c>
      <c r="B1745" t="s">
        <v>2913</v>
      </c>
      <c r="C1745" t="s">
        <v>2683</v>
      </c>
      <c r="D1745">
        <v>4775.6197523299961</v>
      </c>
    </row>
    <row r="1746" spans="1:4" x14ac:dyDescent="0.3">
      <c r="A1746" t="s">
        <v>2411</v>
      </c>
      <c r="B1746" t="s">
        <v>2913</v>
      </c>
      <c r="C1746" t="s">
        <v>2679</v>
      </c>
      <c r="D1746">
        <v>19428.959628879966</v>
      </c>
    </row>
    <row r="1747" spans="1:4" x14ac:dyDescent="0.3">
      <c r="A1747" t="s">
        <v>2411</v>
      </c>
      <c r="B1747" t="s">
        <v>2956</v>
      </c>
      <c r="C1747" t="s">
        <v>775</v>
      </c>
      <c r="D1747">
        <v>1.4688753999999999</v>
      </c>
    </row>
    <row r="1748" spans="1:4" x14ac:dyDescent="0.3">
      <c r="A1748" t="s">
        <v>2411</v>
      </c>
      <c r="B1748" t="s">
        <v>2956</v>
      </c>
      <c r="C1748" t="s">
        <v>2678</v>
      </c>
      <c r="D1748">
        <v>0.44114819</v>
      </c>
    </row>
    <row r="1749" spans="1:4" x14ac:dyDescent="0.3">
      <c r="A1749" t="s">
        <v>2411</v>
      </c>
      <c r="B1749" t="s">
        <v>2956</v>
      </c>
      <c r="C1749" t="s">
        <v>2686</v>
      </c>
      <c r="D1749">
        <v>3.9183408100000006</v>
      </c>
    </row>
    <row r="1750" spans="1:4" x14ac:dyDescent="0.3">
      <c r="A1750" t="s">
        <v>2411</v>
      </c>
      <c r="B1750" t="s">
        <v>2956</v>
      </c>
      <c r="C1750" t="s">
        <v>2682</v>
      </c>
      <c r="D1750">
        <v>66.631487249999978</v>
      </c>
    </row>
    <row r="1751" spans="1:4" x14ac:dyDescent="0.3">
      <c r="A1751" t="s">
        <v>2411</v>
      </c>
      <c r="B1751" t="s">
        <v>2956</v>
      </c>
      <c r="C1751" t="s">
        <v>2677</v>
      </c>
      <c r="D1751">
        <v>3.9236293600000001</v>
      </c>
    </row>
    <row r="1752" spans="1:4" x14ac:dyDescent="0.3">
      <c r="A1752" t="s">
        <v>2411</v>
      </c>
      <c r="B1752" t="s">
        <v>2956</v>
      </c>
      <c r="C1752" t="s">
        <v>2681</v>
      </c>
      <c r="D1752">
        <v>43.034526429999985</v>
      </c>
    </row>
    <row r="1753" spans="1:4" x14ac:dyDescent="0.3">
      <c r="A1753" t="s">
        <v>2411</v>
      </c>
      <c r="B1753" t="s">
        <v>2956</v>
      </c>
      <c r="C1753" t="s">
        <v>2683</v>
      </c>
      <c r="D1753">
        <v>4.5479114100000002</v>
      </c>
    </row>
    <row r="1754" spans="1:4" x14ac:dyDescent="0.3">
      <c r="A1754" t="s">
        <v>2411</v>
      </c>
      <c r="B1754" t="s">
        <v>2959</v>
      </c>
      <c r="C1754" t="s">
        <v>775</v>
      </c>
      <c r="D1754">
        <v>0.29497643000000001</v>
      </c>
    </row>
    <row r="1755" spans="1:4" x14ac:dyDescent="0.3">
      <c r="A1755" t="s">
        <v>2411</v>
      </c>
      <c r="B1755" t="s">
        <v>2959</v>
      </c>
      <c r="C1755" t="s">
        <v>2678</v>
      </c>
      <c r="D1755">
        <v>6.7352843199999999</v>
      </c>
    </row>
    <row r="1756" spans="1:4" x14ac:dyDescent="0.3">
      <c r="A1756" t="s">
        <v>2411</v>
      </c>
      <c r="B1756" t="s">
        <v>2959</v>
      </c>
      <c r="C1756" t="s">
        <v>2682</v>
      </c>
      <c r="D1756">
        <v>1.40681342</v>
      </c>
    </row>
    <row r="1757" spans="1:4" x14ac:dyDescent="0.3">
      <c r="A1757" t="s">
        <v>2411</v>
      </c>
      <c r="B1757" t="s">
        <v>2959</v>
      </c>
      <c r="C1757" t="s">
        <v>2677</v>
      </c>
      <c r="D1757">
        <v>214.2884287199999</v>
      </c>
    </row>
    <row r="1758" spans="1:4" x14ac:dyDescent="0.3">
      <c r="A1758" t="s">
        <v>2411</v>
      </c>
      <c r="B1758" t="s">
        <v>2959</v>
      </c>
      <c r="C1758" t="s">
        <v>2681</v>
      </c>
      <c r="D1758">
        <v>0.68821374000000002</v>
      </c>
    </row>
    <row r="1759" spans="1:4" x14ac:dyDescent="0.3">
      <c r="A1759" t="s">
        <v>2412</v>
      </c>
      <c r="B1759" t="s">
        <v>2908</v>
      </c>
      <c r="C1759" t="s">
        <v>775</v>
      </c>
      <c r="D1759">
        <v>19.33364933</v>
      </c>
    </row>
    <row r="1760" spans="1:4" x14ac:dyDescent="0.3">
      <c r="A1760" t="s">
        <v>2412</v>
      </c>
      <c r="B1760" t="s">
        <v>2908</v>
      </c>
      <c r="C1760" t="s">
        <v>2680</v>
      </c>
      <c r="D1760">
        <v>47.757690489999995</v>
      </c>
    </row>
    <row r="1761" spans="1:4" x14ac:dyDescent="0.3">
      <c r="A1761" t="s">
        <v>2412</v>
      </c>
      <c r="B1761" t="s">
        <v>2908</v>
      </c>
      <c r="C1761" t="s">
        <v>2686</v>
      </c>
      <c r="D1761">
        <v>150.10674634</v>
      </c>
    </row>
    <row r="1762" spans="1:4" x14ac:dyDescent="0.3">
      <c r="A1762" t="s">
        <v>2412</v>
      </c>
      <c r="B1762" t="s">
        <v>2908</v>
      </c>
      <c r="C1762" t="s">
        <v>2682</v>
      </c>
      <c r="D1762">
        <v>150.60418799999999</v>
      </c>
    </row>
    <row r="1763" spans="1:4" x14ac:dyDescent="0.3">
      <c r="A1763" t="s">
        <v>2412</v>
      </c>
      <c r="B1763" t="s">
        <v>2908</v>
      </c>
      <c r="C1763" t="s">
        <v>137</v>
      </c>
      <c r="D1763">
        <v>3.4374617999999999</v>
      </c>
    </row>
    <row r="1764" spans="1:4" x14ac:dyDescent="0.3">
      <c r="A1764" t="s">
        <v>2412</v>
      </c>
      <c r="B1764" t="s">
        <v>2908</v>
      </c>
      <c r="C1764" t="s">
        <v>2677</v>
      </c>
      <c r="D1764">
        <v>2.9040784400000001</v>
      </c>
    </row>
    <row r="1765" spans="1:4" x14ac:dyDescent="0.3">
      <c r="A1765" t="s">
        <v>2412</v>
      </c>
      <c r="B1765" t="s">
        <v>2908</v>
      </c>
      <c r="C1765" t="s">
        <v>2681</v>
      </c>
      <c r="D1765">
        <v>72.337625380000006</v>
      </c>
    </row>
    <row r="1766" spans="1:4" x14ac:dyDescent="0.3">
      <c r="A1766" t="s">
        <v>2412</v>
      </c>
      <c r="B1766" t="s">
        <v>2910</v>
      </c>
      <c r="C1766" t="s">
        <v>775</v>
      </c>
      <c r="D1766">
        <v>33.399054599999992</v>
      </c>
    </row>
    <row r="1767" spans="1:4" x14ac:dyDescent="0.3">
      <c r="A1767" t="s">
        <v>2412</v>
      </c>
      <c r="B1767" t="s">
        <v>2910</v>
      </c>
      <c r="C1767" t="s">
        <v>2680</v>
      </c>
      <c r="D1767">
        <v>135.32044084</v>
      </c>
    </row>
    <row r="1768" spans="1:4" x14ac:dyDescent="0.3">
      <c r="A1768" t="s">
        <v>2412</v>
      </c>
      <c r="B1768" t="s">
        <v>2910</v>
      </c>
      <c r="C1768" t="s">
        <v>2686</v>
      </c>
      <c r="D1768">
        <v>1041.9637571000001</v>
      </c>
    </row>
    <row r="1769" spans="1:4" x14ac:dyDescent="0.3">
      <c r="A1769" t="s">
        <v>2412</v>
      </c>
      <c r="B1769" t="s">
        <v>2910</v>
      </c>
      <c r="C1769" t="s">
        <v>2682</v>
      </c>
      <c r="D1769">
        <v>14.74751009</v>
      </c>
    </row>
    <row r="1770" spans="1:4" x14ac:dyDescent="0.3">
      <c r="A1770" t="s">
        <v>2412</v>
      </c>
      <c r="B1770" t="s">
        <v>2910</v>
      </c>
      <c r="C1770" t="s">
        <v>2677</v>
      </c>
      <c r="D1770">
        <v>3.2112086899999999</v>
      </c>
    </row>
    <row r="1771" spans="1:4" x14ac:dyDescent="0.3">
      <c r="A1771" t="s">
        <v>2412</v>
      </c>
      <c r="B1771" t="s">
        <v>2910</v>
      </c>
      <c r="C1771" t="s">
        <v>2681</v>
      </c>
      <c r="D1771">
        <v>17.635312500000001</v>
      </c>
    </row>
    <row r="1772" spans="1:4" x14ac:dyDescent="0.3">
      <c r="A1772" t="s">
        <v>2412</v>
      </c>
      <c r="B1772" t="s">
        <v>2910</v>
      </c>
      <c r="C1772" t="s">
        <v>2683</v>
      </c>
      <c r="D1772">
        <v>9.3163459799999995</v>
      </c>
    </row>
    <row r="1773" spans="1:4" x14ac:dyDescent="0.3">
      <c r="A1773" t="s">
        <v>2412</v>
      </c>
      <c r="B1773" t="s">
        <v>2909</v>
      </c>
      <c r="C1773" t="s">
        <v>775</v>
      </c>
      <c r="D1773">
        <v>9.8438925099999999</v>
      </c>
    </row>
    <row r="1774" spans="1:4" x14ac:dyDescent="0.3">
      <c r="A1774" t="s">
        <v>2412</v>
      </c>
      <c r="B1774" t="s">
        <v>2909</v>
      </c>
      <c r="C1774" t="s">
        <v>2680</v>
      </c>
      <c r="D1774">
        <v>17.192445030000002</v>
      </c>
    </row>
    <row r="1775" spans="1:4" x14ac:dyDescent="0.3">
      <c r="A1775" t="s">
        <v>2412</v>
      </c>
      <c r="B1775" t="s">
        <v>2909</v>
      </c>
      <c r="C1775" t="s">
        <v>2682</v>
      </c>
      <c r="D1775">
        <v>3.1584668300000001</v>
      </c>
    </row>
    <row r="1776" spans="1:4" x14ac:dyDescent="0.3">
      <c r="A1776" t="s">
        <v>2412</v>
      </c>
      <c r="B1776" t="s">
        <v>2909</v>
      </c>
      <c r="C1776" t="s">
        <v>2683</v>
      </c>
      <c r="D1776">
        <v>11.612681690000001</v>
      </c>
    </row>
    <row r="1777" spans="1:4" x14ac:dyDescent="0.3">
      <c r="A1777" t="s">
        <v>2412</v>
      </c>
      <c r="B1777" t="s">
        <v>2957</v>
      </c>
      <c r="C1777" t="s">
        <v>775</v>
      </c>
      <c r="D1777">
        <v>2392.4384589000015</v>
      </c>
    </row>
    <row r="1778" spans="1:4" x14ac:dyDescent="0.3">
      <c r="A1778" t="s">
        <v>2412</v>
      </c>
      <c r="B1778" t="s">
        <v>2957</v>
      </c>
      <c r="C1778" t="s">
        <v>2680</v>
      </c>
      <c r="D1778">
        <v>3106.1101716799994</v>
      </c>
    </row>
    <row r="1779" spans="1:4" x14ac:dyDescent="0.3">
      <c r="A1779" t="s">
        <v>2412</v>
      </c>
      <c r="B1779" t="s">
        <v>2957</v>
      </c>
      <c r="C1779" t="s">
        <v>2686</v>
      </c>
      <c r="D1779">
        <v>2103.3778416199998</v>
      </c>
    </row>
    <row r="1780" spans="1:4" x14ac:dyDescent="0.3">
      <c r="A1780" t="s">
        <v>2412</v>
      </c>
      <c r="B1780" t="s">
        <v>2957</v>
      </c>
      <c r="C1780" t="s">
        <v>2682</v>
      </c>
      <c r="D1780">
        <v>2208.5954865100011</v>
      </c>
    </row>
    <row r="1781" spans="1:4" x14ac:dyDescent="0.3">
      <c r="A1781" t="s">
        <v>2412</v>
      </c>
      <c r="B1781" t="s">
        <v>2957</v>
      </c>
      <c r="C1781" t="s">
        <v>137</v>
      </c>
      <c r="D1781">
        <v>46.608680399999997</v>
      </c>
    </row>
    <row r="1782" spans="1:4" x14ac:dyDescent="0.3">
      <c r="A1782" t="s">
        <v>2412</v>
      </c>
      <c r="B1782" t="s">
        <v>2957</v>
      </c>
      <c r="C1782" t="s">
        <v>2677</v>
      </c>
      <c r="D1782">
        <v>21.830655019999998</v>
      </c>
    </row>
    <row r="1783" spans="1:4" x14ac:dyDescent="0.3">
      <c r="A1783" t="s">
        <v>2412</v>
      </c>
      <c r="B1783" t="s">
        <v>2957</v>
      </c>
      <c r="C1783" t="s">
        <v>2681</v>
      </c>
      <c r="D1783">
        <v>668.4523771299996</v>
      </c>
    </row>
    <row r="1784" spans="1:4" x14ac:dyDescent="0.3">
      <c r="A1784" t="s">
        <v>2412</v>
      </c>
      <c r="B1784" t="s">
        <v>2957</v>
      </c>
      <c r="C1784" t="s">
        <v>2683</v>
      </c>
      <c r="D1784">
        <v>564.01422357000001</v>
      </c>
    </row>
    <row r="1785" spans="1:4" x14ac:dyDescent="0.3">
      <c r="A1785" t="s">
        <v>2412</v>
      </c>
      <c r="B1785" t="s">
        <v>2957</v>
      </c>
      <c r="C1785" t="s">
        <v>2679</v>
      </c>
      <c r="D1785">
        <v>21.466314130000001</v>
      </c>
    </row>
    <row r="1786" spans="1:4" x14ac:dyDescent="0.3">
      <c r="A1786" t="s">
        <v>2412</v>
      </c>
      <c r="B1786" t="s">
        <v>2913</v>
      </c>
      <c r="C1786" t="s">
        <v>775</v>
      </c>
      <c r="D1786">
        <v>0.16151401000000001</v>
      </c>
    </row>
    <row r="1787" spans="1:4" x14ac:dyDescent="0.3">
      <c r="A1787" t="s">
        <v>2412</v>
      </c>
      <c r="B1787" t="s">
        <v>2913</v>
      </c>
      <c r="C1787" t="s">
        <v>2680</v>
      </c>
      <c r="D1787">
        <v>1.1102041599999999</v>
      </c>
    </row>
    <row r="1788" spans="1:4" x14ac:dyDescent="0.3">
      <c r="A1788" t="s">
        <v>2412</v>
      </c>
      <c r="B1788" t="s">
        <v>2913</v>
      </c>
      <c r="C1788" t="s">
        <v>2682</v>
      </c>
      <c r="D1788">
        <v>0.65725703000000002</v>
      </c>
    </row>
    <row r="1789" spans="1:4" x14ac:dyDescent="0.3">
      <c r="A1789" t="s">
        <v>2412</v>
      </c>
      <c r="B1789" t="s">
        <v>2913</v>
      </c>
      <c r="C1789" t="s">
        <v>2681</v>
      </c>
      <c r="D1789">
        <v>1.42277126</v>
      </c>
    </row>
    <row r="1790" spans="1:4" x14ac:dyDescent="0.3">
      <c r="A1790" t="s">
        <v>2412</v>
      </c>
      <c r="B1790" t="s">
        <v>2917</v>
      </c>
      <c r="C1790" t="s">
        <v>775</v>
      </c>
      <c r="D1790">
        <v>442.53122950000022</v>
      </c>
    </row>
    <row r="1791" spans="1:4" x14ac:dyDescent="0.3">
      <c r="A1791" t="s">
        <v>2412</v>
      </c>
      <c r="B1791" t="s">
        <v>2917</v>
      </c>
      <c r="C1791" t="s">
        <v>2680</v>
      </c>
      <c r="D1791">
        <v>123.14589599</v>
      </c>
    </row>
    <row r="1792" spans="1:4" x14ac:dyDescent="0.3">
      <c r="A1792" t="s">
        <v>2412</v>
      </c>
      <c r="B1792" t="s">
        <v>2917</v>
      </c>
      <c r="C1792" t="s">
        <v>2686</v>
      </c>
      <c r="D1792">
        <v>141.30226619000001</v>
      </c>
    </row>
    <row r="1793" spans="1:4" x14ac:dyDescent="0.3">
      <c r="A1793" t="s">
        <v>2412</v>
      </c>
      <c r="B1793" t="s">
        <v>2917</v>
      </c>
      <c r="C1793" t="s">
        <v>2682</v>
      </c>
      <c r="D1793">
        <v>1514.0612239299992</v>
      </c>
    </row>
    <row r="1794" spans="1:4" x14ac:dyDescent="0.3">
      <c r="A1794" t="s">
        <v>2412</v>
      </c>
      <c r="B1794" t="s">
        <v>2917</v>
      </c>
      <c r="C1794" t="s">
        <v>137</v>
      </c>
      <c r="D1794">
        <v>16.281492180000004</v>
      </c>
    </row>
    <row r="1795" spans="1:4" x14ac:dyDescent="0.3">
      <c r="A1795" t="s">
        <v>2412</v>
      </c>
      <c r="B1795" t="s">
        <v>2917</v>
      </c>
      <c r="C1795" t="s">
        <v>2677</v>
      </c>
      <c r="D1795">
        <v>89.385824369999995</v>
      </c>
    </row>
    <row r="1796" spans="1:4" x14ac:dyDescent="0.3">
      <c r="A1796" t="s">
        <v>2412</v>
      </c>
      <c r="B1796" t="s">
        <v>2917</v>
      </c>
      <c r="C1796" t="s">
        <v>2681</v>
      </c>
      <c r="D1796">
        <v>831.14989996000099</v>
      </c>
    </row>
    <row r="1797" spans="1:4" x14ac:dyDescent="0.3">
      <c r="A1797" t="s">
        <v>2412</v>
      </c>
      <c r="B1797" t="s">
        <v>2917</v>
      </c>
      <c r="C1797" t="s">
        <v>2683</v>
      </c>
      <c r="D1797">
        <v>58.348389040000022</v>
      </c>
    </row>
    <row r="1798" spans="1:4" x14ac:dyDescent="0.3">
      <c r="A1798" t="s">
        <v>2412</v>
      </c>
      <c r="B1798" t="s">
        <v>2919</v>
      </c>
      <c r="C1798" t="s">
        <v>775</v>
      </c>
      <c r="D1798">
        <v>870.82629831999975</v>
      </c>
    </row>
    <row r="1799" spans="1:4" x14ac:dyDescent="0.3">
      <c r="A1799" t="s">
        <v>2412</v>
      </c>
      <c r="B1799" t="s">
        <v>2919</v>
      </c>
      <c r="C1799" t="s">
        <v>2680</v>
      </c>
      <c r="D1799">
        <v>169.19210900000004</v>
      </c>
    </row>
    <row r="1800" spans="1:4" x14ac:dyDescent="0.3">
      <c r="A1800" t="s">
        <v>2412</v>
      </c>
      <c r="B1800" t="s">
        <v>2919</v>
      </c>
      <c r="C1800" t="s">
        <v>2686</v>
      </c>
      <c r="D1800">
        <v>458.98381117999998</v>
      </c>
    </row>
    <row r="1801" spans="1:4" x14ac:dyDescent="0.3">
      <c r="A1801" t="s">
        <v>2412</v>
      </c>
      <c r="B1801" t="s">
        <v>2919</v>
      </c>
      <c r="C1801" t="s">
        <v>2682</v>
      </c>
      <c r="D1801">
        <v>1446.5990002099988</v>
      </c>
    </row>
    <row r="1802" spans="1:4" x14ac:dyDescent="0.3">
      <c r="A1802" t="s">
        <v>2412</v>
      </c>
      <c r="B1802" t="s">
        <v>2919</v>
      </c>
      <c r="C1802" t="s">
        <v>137</v>
      </c>
      <c r="D1802">
        <v>123.11702661000002</v>
      </c>
    </row>
    <row r="1803" spans="1:4" x14ac:dyDescent="0.3">
      <c r="A1803" t="s">
        <v>2412</v>
      </c>
      <c r="B1803" t="s">
        <v>2919</v>
      </c>
      <c r="C1803" t="s">
        <v>2677</v>
      </c>
      <c r="D1803">
        <v>149.56627741999998</v>
      </c>
    </row>
    <row r="1804" spans="1:4" x14ac:dyDescent="0.3">
      <c r="A1804" t="s">
        <v>2412</v>
      </c>
      <c r="B1804" t="s">
        <v>2919</v>
      </c>
      <c r="C1804" t="s">
        <v>2681</v>
      </c>
      <c r="D1804">
        <v>1750.5578117799996</v>
      </c>
    </row>
    <row r="1805" spans="1:4" x14ac:dyDescent="0.3">
      <c r="A1805" t="s">
        <v>2412</v>
      </c>
      <c r="B1805" t="s">
        <v>2919</v>
      </c>
      <c r="C1805" t="s">
        <v>2683</v>
      </c>
      <c r="D1805">
        <v>284.48823359000011</v>
      </c>
    </row>
    <row r="1806" spans="1:4" x14ac:dyDescent="0.3">
      <c r="A1806" t="s">
        <v>2412</v>
      </c>
      <c r="B1806" t="s">
        <v>2918</v>
      </c>
      <c r="C1806" t="s">
        <v>775</v>
      </c>
      <c r="D1806">
        <v>263.00281888000012</v>
      </c>
    </row>
    <row r="1807" spans="1:4" x14ac:dyDescent="0.3">
      <c r="A1807" t="s">
        <v>2412</v>
      </c>
      <c r="B1807" t="s">
        <v>2918</v>
      </c>
      <c r="C1807" t="s">
        <v>2680</v>
      </c>
      <c r="D1807">
        <v>112.66699181</v>
      </c>
    </row>
    <row r="1808" spans="1:4" x14ac:dyDescent="0.3">
      <c r="A1808" t="s">
        <v>2412</v>
      </c>
      <c r="B1808" t="s">
        <v>2918</v>
      </c>
      <c r="C1808" t="s">
        <v>2686</v>
      </c>
      <c r="D1808">
        <v>55.839943259999998</v>
      </c>
    </row>
    <row r="1809" spans="1:4" x14ac:dyDescent="0.3">
      <c r="A1809" t="s">
        <v>2412</v>
      </c>
      <c r="B1809" t="s">
        <v>2918</v>
      </c>
      <c r="C1809" t="s">
        <v>2682</v>
      </c>
      <c r="D1809">
        <v>388.53782954999963</v>
      </c>
    </row>
    <row r="1810" spans="1:4" x14ac:dyDescent="0.3">
      <c r="A1810" t="s">
        <v>2412</v>
      </c>
      <c r="B1810" t="s">
        <v>2918</v>
      </c>
      <c r="C1810" t="s">
        <v>137</v>
      </c>
      <c r="D1810">
        <v>64.166320440000007</v>
      </c>
    </row>
    <row r="1811" spans="1:4" x14ac:dyDescent="0.3">
      <c r="A1811" t="s">
        <v>2412</v>
      </c>
      <c r="B1811" t="s">
        <v>2918</v>
      </c>
      <c r="C1811" t="s">
        <v>2677</v>
      </c>
      <c r="D1811">
        <v>52.231060039999974</v>
      </c>
    </row>
    <row r="1812" spans="1:4" x14ac:dyDescent="0.3">
      <c r="A1812" t="s">
        <v>2412</v>
      </c>
      <c r="B1812" t="s">
        <v>2918</v>
      </c>
      <c r="C1812" t="s">
        <v>2681</v>
      </c>
      <c r="D1812">
        <v>572.82923054999981</v>
      </c>
    </row>
    <row r="1813" spans="1:4" x14ac:dyDescent="0.3">
      <c r="A1813" t="s">
        <v>2412</v>
      </c>
      <c r="B1813" t="s">
        <v>2918</v>
      </c>
      <c r="C1813" t="s">
        <v>2683</v>
      </c>
      <c r="D1813">
        <v>191.96492205000007</v>
      </c>
    </row>
    <row r="1814" spans="1:4" x14ac:dyDescent="0.3">
      <c r="A1814" t="s">
        <v>2412</v>
      </c>
      <c r="B1814" t="s">
        <v>2956</v>
      </c>
      <c r="C1814" t="s">
        <v>775</v>
      </c>
      <c r="D1814">
        <v>13687.574557389997</v>
      </c>
    </row>
    <row r="1815" spans="1:4" x14ac:dyDescent="0.3">
      <c r="A1815" t="s">
        <v>2412</v>
      </c>
      <c r="B1815" t="s">
        <v>2956</v>
      </c>
      <c r="C1815" t="s">
        <v>2680</v>
      </c>
      <c r="D1815">
        <v>130.75451375</v>
      </c>
    </row>
    <row r="1816" spans="1:4" x14ac:dyDescent="0.3">
      <c r="A1816" t="s">
        <v>2412</v>
      </c>
      <c r="B1816" t="s">
        <v>2956</v>
      </c>
      <c r="C1816" t="s">
        <v>2678</v>
      </c>
      <c r="D1816">
        <v>5.1847210599999993</v>
      </c>
    </row>
    <row r="1817" spans="1:4" x14ac:dyDescent="0.3">
      <c r="A1817" t="s">
        <v>2412</v>
      </c>
      <c r="B1817" t="s">
        <v>2956</v>
      </c>
      <c r="C1817" t="s">
        <v>2686</v>
      </c>
      <c r="D1817">
        <v>3784.0050052199986</v>
      </c>
    </row>
    <row r="1818" spans="1:4" x14ac:dyDescent="0.3">
      <c r="A1818" t="s">
        <v>2412</v>
      </c>
      <c r="B1818" t="s">
        <v>2956</v>
      </c>
      <c r="C1818" t="s">
        <v>2682</v>
      </c>
      <c r="D1818">
        <v>11123.473182100019</v>
      </c>
    </row>
    <row r="1819" spans="1:4" x14ac:dyDescent="0.3">
      <c r="A1819" t="s">
        <v>2412</v>
      </c>
      <c r="B1819" t="s">
        <v>2956</v>
      </c>
      <c r="C1819" t="s">
        <v>137</v>
      </c>
      <c r="D1819">
        <v>758.04460870999969</v>
      </c>
    </row>
    <row r="1820" spans="1:4" x14ac:dyDescent="0.3">
      <c r="A1820" t="s">
        <v>2412</v>
      </c>
      <c r="B1820" t="s">
        <v>2956</v>
      </c>
      <c r="C1820" t="s">
        <v>2677</v>
      </c>
      <c r="D1820">
        <v>373.54951808999994</v>
      </c>
    </row>
    <row r="1821" spans="1:4" x14ac:dyDescent="0.3">
      <c r="A1821" t="s">
        <v>2412</v>
      </c>
      <c r="B1821" t="s">
        <v>2956</v>
      </c>
      <c r="C1821" t="s">
        <v>2681</v>
      </c>
      <c r="D1821">
        <v>8169.2831327099984</v>
      </c>
    </row>
    <row r="1822" spans="1:4" x14ac:dyDescent="0.3">
      <c r="A1822" t="s">
        <v>2412</v>
      </c>
      <c r="B1822" t="s">
        <v>2956</v>
      </c>
      <c r="C1822" t="s">
        <v>2683</v>
      </c>
      <c r="D1822">
        <v>1902.8480081799992</v>
      </c>
    </row>
    <row r="1823" spans="1:4" x14ac:dyDescent="0.3">
      <c r="A1823" t="s">
        <v>2412</v>
      </c>
      <c r="B1823" t="s">
        <v>2956</v>
      </c>
      <c r="C1823" t="s">
        <v>2679</v>
      </c>
      <c r="D1823">
        <v>56.695082409999998</v>
      </c>
    </row>
    <row r="1824" spans="1:4" x14ac:dyDescent="0.3">
      <c r="A1824" t="s">
        <v>2413</v>
      </c>
      <c r="B1824" t="s">
        <v>2904</v>
      </c>
      <c r="C1824" t="s">
        <v>2678</v>
      </c>
      <c r="D1824">
        <v>1061.38585633</v>
      </c>
    </row>
    <row r="1825" spans="1:4" x14ac:dyDescent="0.3">
      <c r="A1825" t="s">
        <v>2413</v>
      </c>
      <c r="B1825" t="s">
        <v>2904</v>
      </c>
      <c r="C1825" t="s">
        <v>2677</v>
      </c>
      <c r="D1825">
        <v>14552.907952769814</v>
      </c>
    </row>
    <row r="1826" spans="1:4" x14ac:dyDescent="0.3">
      <c r="A1826" t="s">
        <v>2413</v>
      </c>
      <c r="B1826" t="s">
        <v>2908</v>
      </c>
      <c r="C1826" t="s">
        <v>775</v>
      </c>
      <c r="D1826">
        <v>2569.3195354599993</v>
      </c>
    </row>
    <row r="1827" spans="1:4" x14ac:dyDescent="0.3">
      <c r="A1827" t="s">
        <v>2413</v>
      </c>
      <c r="B1827" t="s">
        <v>2908</v>
      </c>
      <c r="C1827" t="s">
        <v>2680</v>
      </c>
      <c r="D1827">
        <v>557.07679063000023</v>
      </c>
    </row>
    <row r="1828" spans="1:4" x14ac:dyDescent="0.3">
      <c r="A1828" t="s">
        <v>2413</v>
      </c>
      <c r="B1828" t="s">
        <v>2908</v>
      </c>
      <c r="C1828" t="s">
        <v>2678</v>
      </c>
      <c r="D1828">
        <v>1877.1138921400022</v>
      </c>
    </row>
    <row r="1829" spans="1:4" x14ac:dyDescent="0.3">
      <c r="A1829" t="s">
        <v>2413</v>
      </c>
      <c r="B1829" t="s">
        <v>2908</v>
      </c>
      <c r="C1829" t="s">
        <v>2686</v>
      </c>
      <c r="D1829">
        <v>73.645590920000004</v>
      </c>
    </row>
    <row r="1830" spans="1:4" x14ac:dyDescent="0.3">
      <c r="A1830" t="s">
        <v>2413</v>
      </c>
      <c r="B1830" t="s">
        <v>2908</v>
      </c>
      <c r="C1830" t="s">
        <v>2682</v>
      </c>
      <c r="D1830">
        <v>1759.0103497800014</v>
      </c>
    </row>
    <row r="1831" spans="1:4" x14ac:dyDescent="0.3">
      <c r="A1831" t="s">
        <v>2413</v>
      </c>
      <c r="B1831" t="s">
        <v>2908</v>
      </c>
      <c r="C1831" t="s">
        <v>137</v>
      </c>
      <c r="D1831">
        <v>593.00755191000007</v>
      </c>
    </row>
    <row r="1832" spans="1:4" x14ac:dyDescent="0.3">
      <c r="A1832" t="s">
        <v>2413</v>
      </c>
      <c r="B1832" t="s">
        <v>2908</v>
      </c>
      <c r="C1832" t="s">
        <v>2677</v>
      </c>
      <c r="D1832">
        <v>28546.521172909863</v>
      </c>
    </row>
    <row r="1833" spans="1:4" x14ac:dyDescent="0.3">
      <c r="A1833" t="s">
        <v>2413</v>
      </c>
      <c r="B1833" t="s">
        <v>2908</v>
      </c>
      <c r="C1833" t="s">
        <v>2681</v>
      </c>
      <c r="D1833">
        <v>6253.24668673001</v>
      </c>
    </row>
    <row r="1834" spans="1:4" x14ac:dyDescent="0.3">
      <c r="A1834" t="s">
        <v>2413</v>
      </c>
      <c r="B1834" t="s">
        <v>2908</v>
      </c>
      <c r="C1834" t="s">
        <v>2683</v>
      </c>
      <c r="D1834">
        <v>37.187858910000003</v>
      </c>
    </row>
    <row r="1835" spans="1:4" x14ac:dyDescent="0.3">
      <c r="A1835" t="s">
        <v>2413</v>
      </c>
      <c r="B1835" t="s">
        <v>2910</v>
      </c>
      <c r="C1835" t="s">
        <v>775</v>
      </c>
      <c r="D1835">
        <v>3555.7219379799981</v>
      </c>
    </row>
    <row r="1836" spans="1:4" x14ac:dyDescent="0.3">
      <c r="A1836" t="s">
        <v>2413</v>
      </c>
      <c r="B1836" t="s">
        <v>2910</v>
      </c>
      <c r="C1836" t="s">
        <v>2680</v>
      </c>
      <c r="D1836">
        <v>1139.2694122900004</v>
      </c>
    </row>
    <row r="1837" spans="1:4" x14ac:dyDescent="0.3">
      <c r="A1837" t="s">
        <v>2413</v>
      </c>
      <c r="B1837" t="s">
        <v>2910</v>
      </c>
      <c r="C1837" t="s">
        <v>2678</v>
      </c>
      <c r="D1837">
        <v>4401.7438379799869</v>
      </c>
    </row>
    <row r="1838" spans="1:4" x14ac:dyDescent="0.3">
      <c r="A1838" t="s">
        <v>2413</v>
      </c>
      <c r="B1838" t="s">
        <v>2910</v>
      </c>
      <c r="C1838" t="s">
        <v>2686</v>
      </c>
      <c r="D1838">
        <v>1616.4791216199999</v>
      </c>
    </row>
    <row r="1839" spans="1:4" x14ac:dyDescent="0.3">
      <c r="A1839" t="s">
        <v>2413</v>
      </c>
      <c r="B1839" t="s">
        <v>2910</v>
      </c>
      <c r="C1839" t="s">
        <v>2682</v>
      </c>
      <c r="D1839">
        <v>4060.81126296</v>
      </c>
    </row>
    <row r="1840" spans="1:4" x14ac:dyDescent="0.3">
      <c r="A1840" t="s">
        <v>2413</v>
      </c>
      <c r="B1840" t="s">
        <v>2910</v>
      </c>
      <c r="C1840" t="s">
        <v>137</v>
      </c>
      <c r="D1840">
        <v>8.149501429999999</v>
      </c>
    </row>
    <row r="1841" spans="1:4" x14ac:dyDescent="0.3">
      <c r="A1841" t="s">
        <v>2413</v>
      </c>
      <c r="B1841" t="s">
        <v>2910</v>
      </c>
      <c r="C1841" t="s">
        <v>2677</v>
      </c>
      <c r="D1841">
        <v>64045.901102819509</v>
      </c>
    </row>
    <row r="1842" spans="1:4" x14ac:dyDescent="0.3">
      <c r="A1842" t="s">
        <v>2413</v>
      </c>
      <c r="B1842" t="s">
        <v>2910</v>
      </c>
      <c r="C1842" t="s">
        <v>2681</v>
      </c>
      <c r="D1842">
        <v>16952.51971626002</v>
      </c>
    </row>
    <row r="1843" spans="1:4" x14ac:dyDescent="0.3">
      <c r="A1843" t="s">
        <v>2413</v>
      </c>
      <c r="B1843" t="s">
        <v>2910</v>
      </c>
      <c r="C1843" t="s">
        <v>2683</v>
      </c>
      <c r="D1843">
        <v>47.507652890000003</v>
      </c>
    </row>
    <row r="1844" spans="1:4" x14ac:dyDescent="0.3">
      <c r="A1844" t="s">
        <v>2413</v>
      </c>
      <c r="B1844" t="s">
        <v>2909</v>
      </c>
      <c r="C1844" t="s">
        <v>775</v>
      </c>
      <c r="D1844">
        <v>754.72197002999951</v>
      </c>
    </row>
    <row r="1845" spans="1:4" x14ac:dyDescent="0.3">
      <c r="A1845" t="s">
        <v>2413</v>
      </c>
      <c r="B1845" t="s">
        <v>2909</v>
      </c>
      <c r="C1845" t="s">
        <v>2680</v>
      </c>
      <c r="D1845">
        <v>1172.0809611999985</v>
      </c>
    </row>
    <row r="1846" spans="1:4" x14ac:dyDescent="0.3">
      <c r="A1846" t="s">
        <v>2413</v>
      </c>
      <c r="B1846" t="s">
        <v>2909</v>
      </c>
      <c r="C1846" t="s">
        <v>2678</v>
      </c>
      <c r="D1846">
        <v>1027.2374671900009</v>
      </c>
    </row>
    <row r="1847" spans="1:4" x14ac:dyDescent="0.3">
      <c r="A1847" t="s">
        <v>2413</v>
      </c>
      <c r="B1847" t="s">
        <v>2909</v>
      </c>
      <c r="C1847" t="s">
        <v>2686</v>
      </c>
      <c r="D1847">
        <v>696.40997751999998</v>
      </c>
    </row>
    <row r="1848" spans="1:4" x14ac:dyDescent="0.3">
      <c r="A1848" t="s">
        <v>2413</v>
      </c>
      <c r="B1848" t="s">
        <v>2909</v>
      </c>
      <c r="C1848" t="s">
        <v>2682</v>
      </c>
      <c r="D1848">
        <v>4061.8504138600001</v>
      </c>
    </row>
    <row r="1849" spans="1:4" x14ac:dyDescent="0.3">
      <c r="A1849" t="s">
        <v>2413</v>
      </c>
      <c r="B1849" t="s">
        <v>2909</v>
      </c>
      <c r="C1849" t="s">
        <v>137</v>
      </c>
      <c r="D1849">
        <v>107.03258133999999</v>
      </c>
    </row>
    <row r="1850" spans="1:4" x14ac:dyDescent="0.3">
      <c r="A1850" t="s">
        <v>2413</v>
      </c>
      <c r="B1850" t="s">
        <v>2909</v>
      </c>
      <c r="C1850" t="s">
        <v>2677</v>
      </c>
      <c r="D1850">
        <v>14578.771544440073</v>
      </c>
    </row>
    <row r="1851" spans="1:4" x14ac:dyDescent="0.3">
      <c r="A1851" t="s">
        <v>2413</v>
      </c>
      <c r="B1851" t="s">
        <v>2909</v>
      </c>
      <c r="C1851" t="s">
        <v>2681</v>
      </c>
      <c r="D1851">
        <v>10710.190071080004</v>
      </c>
    </row>
    <row r="1852" spans="1:4" x14ac:dyDescent="0.3">
      <c r="A1852" t="s">
        <v>2413</v>
      </c>
      <c r="B1852" t="s">
        <v>2909</v>
      </c>
      <c r="C1852" t="s">
        <v>2683</v>
      </c>
      <c r="D1852">
        <v>95.965380090000011</v>
      </c>
    </row>
    <row r="1853" spans="1:4" x14ac:dyDescent="0.3">
      <c r="A1853" t="s">
        <v>2413</v>
      </c>
      <c r="B1853" t="s">
        <v>2911</v>
      </c>
      <c r="C1853" t="s">
        <v>775</v>
      </c>
      <c r="D1853">
        <v>101.57786111</v>
      </c>
    </row>
    <row r="1854" spans="1:4" x14ac:dyDescent="0.3">
      <c r="A1854" t="s">
        <v>2413</v>
      </c>
      <c r="B1854" t="s">
        <v>2911</v>
      </c>
      <c r="C1854" t="s">
        <v>2680</v>
      </c>
      <c r="D1854">
        <v>1184.3388762299987</v>
      </c>
    </row>
    <row r="1855" spans="1:4" x14ac:dyDescent="0.3">
      <c r="A1855" t="s">
        <v>2413</v>
      </c>
      <c r="B1855" t="s">
        <v>2911</v>
      </c>
      <c r="C1855" t="s">
        <v>2678</v>
      </c>
      <c r="D1855">
        <v>27.777076490000006</v>
      </c>
    </row>
    <row r="1856" spans="1:4" x14ac:dyDescent="0.3">
      <c r="A1856" t="s">
        <v>2413</v>
      </c>
      <c r="B1856" t="s">
        <v>2911</v>
      </c>
      <c r="C1856" t="s">
        <v>2682</v>
      </c>
      <c r="D1856">
        <v>384.75150055999995</v>
      </c>
    </row>
    <row r="1857" spans="1:4" x14ac:dyDescent="0.3">
      <c r="A1857" t="s">
        <v>2413</v>
      </c>
      <c r="B1857" t="s">
        <v>2911</v>
      </c>
      <c r="C1857" t="s">
        <v>2677</v>
      </c>
      <c r="D1857">
        <v>213.26369348</v>
      </c>
    </row>
    <row r="1858" spans="1:4" x14ac:dyDescent="0.3">
      <c r="A1858" t="s">
        <v>2413</v>
      </c>
      <c r="B1858" t="s">
        <v>2911</v>
      </c>
      <c r="C1858" t="s">
        <v>2681</v>
      </c>
      <c r="D1858">
        <v>2343.8428263200017</v>
      </c>
    </row>
    <row r="1859" spans="1:4" x14ac:dyDescent="0.3">
      <c r="A1859" t="s">
        <v>2413</v>
      </c>
      <c r="B1859" t="s">
        <v>2957</v>
      </c>
      <c r="C1859" t="s">
        <v>775</v>
      </c>
      <c r="D1859">
        <v>36420.055921080057</v>
      </c>
    </row>
    <row r="1860" spans="1:4" x14ac:dyDescent="0.3">
      <c r="A1860" t="s">
        <v>2413</v>
      </c>
      <c r="B1860" t="s">
        <v>2957</v>
      </c>
      <c r="C1860" t="s">
        <v>2680</v>
      </c>
      <c r="D1860">
        <v>4453.3565518399964</v>
      </c>
    </row>
    <row r="1861" spans="1:4" x14ac:dyDescent="0.3">
      <c r="A1861" t="s">
        <v>2413</v>
      </c>
      <c r="B1861" t="s">
        <v>2957</v>
      </c>
      <c r="C1861" t="s">
        <v>2678</v>
      </c>
      <c r="D1861">
        <v>6487.2472635500089</v>
      </c>
    </row>
    <row r="1862" spans="1:4" x14ac:dyDescent="0.3">
      <c r="A1862" t="s">
        <v>2413</v>
      </c>
      <c r="B1862" t="s">
        <v>2957</v>
      </c>
      <c r="C1862" t="s">
        <v>2686</v>
      </c>
      <c r="D1862">
        <v>8478.4706157900055</v>
      </c>
    </row>
    <row r="1863" spans="1:4" x14ac:dyDescent="0.3">
      <c r="A1863" t="s">
        <v>2413</v>
      </c>
      <c r="B1863" t="s">
        <v>2957</v>
      </c>
      <c r="C1863" t="s">
        <v>2682</v>
      </c>
      <c r="D1863">
        <v>57984.770345600002</v>
      </c>
    </row>
    <row r="1864" spans="1:4" x14ac:dyDescent="0.3">
      <c r="A1864" t="s">
        <v>2413</v>
      </c>
      <c r="B1864" t="s">
        <v>2957</v>
      </c>
      <c r="C1864" t="s">
        <v>137</v>
      </c>
      <c r="D1864">
        <v>2052.8162643200008</v>
      </c>
    </row>
    <row r="1865" spans="1:4" x14ac:dyDescent="0.3">
      <c r="A1865" t="s">
        <v>2413</v>
      </c>
      <c r="B1865" t="s">
        <v>2957</v>
      </c>
      <c r="C1865" t="s">
        <v>2677</v>
      </c>
      <c r="D1865">
        <v>96980.296753670234</v>
      </c>
    </row>
    <row r="1866" spans="1:4" x14ac:dyDescent="0.3">
      <c r="A1866" t="s">
        <v>2413</v>
      </c>
      <c r="B1866" t="s">
        <v>2957</v>
      </c>
      <c r="C1866" t="s">
        <v>2681</v>
      </c>
      <c r="D1866">
        <v>60164.278243160232</v>
      </c>
    </row>
    <row r="1867" spans="1:4" x14ac:dyDescent="0.3">
      <c r="A1867" t="s">
        <v>2413</v>
      </c>
      <c r="B1867" t="s">
        <v>2957</v>
      </c>
      <c r="C1867" t="s">
        <v>2683</v>
      </c>
      <c r="D1867">
        <v>2748.5669279399995</v>
      </c>
    </row>
    <row r="1868" spans="1:4" x14ac:dyDescent="0.3">
      <c r="A1868" t="s">
        <v>2413</v>
      </c>
      <c r="B1868" t="s">
        <v>2957</v>
      </c>
      <c r="C1868" t="s">
        <v>2679</v>
      </c>
      <c r="D1868">
        <v>11.90439074</v>
      </c>
    </row>
    <row r="1869" spans="1:4" x14ac:dyDescent="0.3">
      <c r="A1869" t="s">
        <v>2413</v>
      </c>
      <c r="B1869" t="s">
        <v>2958</v>
      </c>
      <c r="C1869" t="s">
        <v>775</v>
      </c>
      <c r="D1869">
        <v>205.77962171999991</v>
      </c>
    </row>
    <row r="1870" spans="1:4" x14ac:dyDescent="0.3">
      <c r="A1870" t="s">
        <v>2413</v>
      </c>
      <c r="B1870" t="s">
        <v>2958</v>
      </c>
      <c r="C1870" t="s">
        <v>2680</v>
      </c>
      <c r="D1870">
        <v>87.195079360000008</v>
      </c>
    </row>
    <row r="1871" spans="1:4" x14ac:dyDescent="0.3">
      <c r="A1871" t="s">
        <v>2413</v>
      </c>
      <c r="B1871" t="s">
        <v>2958</v>
      </c>
      <c r="C1871" t="s">
        <v>2678</v>
      </c>
      <c r="D1871">
        <v>487.45429893000033</v>
      </c>
    </row>
    <row r="1872" spans="1:4" x14ac:dyDescent="0.3">
      <c r="A1872" t="s">
        <v>2413</v>
      </c>
      <c r="B1872" t="s">
        <v>2958</v>
      </c>
      <c r="C1872" t="s">
        <v>2686</v>
      </c>
      <c r="D1872">
        <v>1.302</v>
      </c>
    </row>
    <row r="1873" spans="1:4" x14ac:dyDescent="0.3">
      <c r="A1873" t="s">
        <v>2413</v>
      </c>
      <c r="B1873" t="s">
        <v>2958</v>
      </c>
      <c r="C1873" t="s">
        <v>2682</v>
      </c>
      <c r="D1873">
        <v>13.531522840000001</v>
      </c>
    </row>
    <row r="1874" spans="1:4" x14ac:dyDescent="0.3">
      <c r="A1874" t="s">
        <v>2413</v>
      </c>
      <c r="B1874" t="s">
        <v>2958</v>
      </c>
      <c r="C1874" t="s">
        <v>137</v>
      </c>
      <c r="D1874">
        <v>1.3879999999999999</v>
      </c>
    </row>
    <row r="1875" spans="1:4" x14ac:dyDescent="0.3">
      <c r="A1875" t="s">
        <v>2413</v>
      </c>
      <c r="B1875" t="s">
        <v>2958</v>
      </c>
      <c r="C1875" t="s">
        <v>2677</v>
      </c>
      <c r="D1875">
        <v>13203.93828982</v>
      </c>
    </row>
    <row r="1876" spans="1:4" x14ac:dyDescent="0.3">
      <c r="A1876" t="s">
        <v>2413</v>
      </c>
      <c r="B1876" t="s">
        <v>2958</v>
      </c>
      <c r="C1876" t="s">
        <v>2681</v>
      </c>
      <c r="D1876">
        <v>118.19751679000002</v>
      </c>
    </row>
    <row r="1877" spans="1:4" x14ac:dyDescent="0.3">
      <c r="A1877" t="s">
        <v>2413</v>
      </c>
      <c r="B1877" t="s">
        <v>2913</v>
      </c>
      <c r="C1877" t="s">
        <v>2678</v>
      </c>
      <c r="D1877">
        <v>131.6530311599999</v>
      </c>
    </row>
    <row r="1878" spans="1:4" x14ac:dyDescent="0.3">
      <c r="A1878" t="s">
        <v>2413</v>
      </c>
      <c r="B1878" t="s">
        <v>2913</v>
      </c>
      <c r="C1878" t="s">
        <v>2677</v>
      </c>
      <c r="D1878">
        <v>2322.8831949199944</v>
      </c>
    </row>
    <row r="1879" spans="1:4" x14ac:dyDescent="0.3">
      <c r="A1879" t="s">
        <v>2413</v>
      </c>
      <c r="B1879" t="s">
        <v>2917</v>
      </c>
      <c r="C1879" t="s">
        <v>775</v>
      </c>
      <c r="D1879">
        <v>1640.7976401600063</v>
      </c>
    </row>
    <row r="1880" spans="1:4" x14ac:dyDescent="0.3">
      <c r="A1880" t="s">
        <v>2413</v>
      </c>
      <c r="B1880" t="s">
        <v>2917</v>
      </c>
      <c r="C1880" t="s">
        <v>2680</v>
      </c>
      <c r="D1880">
        <v>201.13227890999991</v>
      </c>
    </row>
    <row r="1881" spans="1:4" x14ac:dyDescent="0.3">
      <c r="A1881" t="s">
        <v>2413</v>
      </c>
      <c r="B1881" t="s">
        <v>2917</v>
      </c>
      <c r="C1881" t="s">
        <v>2678</v>
      </c>
      <c r="D1881">
        <v>1958.923107299998</v>
      </c>
    </row>
    <row r="1882" spans="1:4" x14ac:dyDescent="0.3">
      <c r="A1882" t="s">
        <v>2413</v>
      </c>
      <c r="B1882" t="s">
        <v>2917</v>
      </c>
      <c r="C1882" t="s">
        <v>2686</v>
      </c>
      <c r="D1882">
        <v>380.91473926999998</v>
      </c>
    </row>
    <row r="1883" spans="1:4" x14ac:dyDescent="0.3">
      <c r="A1883" t="s">
        <v>2413</v>
      </c>
      <c r="B1883" t="s">
        <v>2917</v>
      </c>
      <c r="C1883" t="s">
        <v>2682</v>
      </c>
      <c r="D1883">
        <v>2782.7180442500085</v>
      </c>
    </row>
    <row r="1884" spans="1:4" x14ac:dyDescent="0.3">
      <c r="A1884" t="s">
        <v>2413</v>
      </c>
      <c r="B1884" t="s">
        <v>2917</v>
      </c>
      <c r="C1884" t="s">
        <v>137</v>
      </c>
      <c r="D1884">
        <v>131.42185476000003</v>
      </c>
    </row>
    <row r="1885" spans="1:4" x14ac:dyDescent="0.3">
      <c r="A1885" t="s">
        <v>2413</v>
      </c>
      <c r="B1885" t="s">
        <v>2917</v>
      </c>
      <c r="C1885" t="s">
        <v>2677</v>
      </c>
      <c r="D1885">
        <v>27175.916217299942</v>
      </c>
    </row>
    <row r="1886" spans="1:4" x14ac:dyDescent="0.3">
      <c r="A1886" t="s">
        <v>2413</v>
      </c>
      <c r="B1886" t="s">
        <v>2917</v>
      </c>
      <c r="C1886" t="s">
        <v>2681</v>
      </c>
      <c r="D1886">
        <v>3284.7721250999898</v>
      </c>
    </row>
    <row r="1887" spans="1:4" x14ac:dyDescent="0.3">
      <c r="A1887" t="s">
        <v>2413</v>
      </c>
      <c r="B1887" t="s">
        <v>2917</v>
      </c>
      <c r="C1887" t="s">
        <v>2683</v>
      </c>
      <c r="D1887">
        <v>406.28503445000001</v>
      </c>
    </row>
    <row r="1888" spans="1:4" x14ac:dyDescent="0.3">
      <c r="A1888" t="s">
        <v>2413</v>
      </c>
      <c r="B1888" t="s">
        <v>2917</v>
      </c>
      <c r="C1888" t="s">
        <v>2679</v>
      </c>
      <c r="D1888">
        <v>127.01922126000004</v>
      </c>
    </row>
    <row r="1889" spans="1:4" x14ac:dyDescent="0.3">
      <c r="A1889" t="s">
        <v>2413</v>
      </c>
      <c r="B1889" t="s">
        <v>2919</v>
      </c>
      <c r="C1889" t="s">
        <v>775</v>
      </c>
      <c r="D1889">
        <v>921.56204998999965</v>
      </c>
    </row>
    <row r="1890" spans="1:4" x14ac:dyDescent="0.3">
      <c r="A1890" t="s">
        <v>2413</v>
      </c>
      <c r="B1890" t="s">
        <v>2919</v>
      </c>
      <c r="C1890" t="s">
        <v>2680</v>
      </c>
      <c r="D1890">
        <v>313.95255006000002</v>
      </c>
    </row>
    <row r="1891" spans="1:4" x14ac:dyDescent="0.3">
      <c r="A1891" t="s">
        <v>2413</v>
      </c>
      <c r="B1891" t="s">
        <v>2919</v>
      </c>
      <c r="C1891" t="s">
        <v>2678</v>
      </c>
      <c r="D1891">
        <v>3666.9183276399999</v>
      </c>
    </row>
    <row r="1892" spans="1:4" x14ac:dyDescent="0.3">
      <c r="A1892" t="s">
        <v>2413</v>
      </c>
      <c r="B1892" t="s">
        <v>2919</v>
      </c>
      <c r="C1892" t="s">
        <v>2686</v>
      </c>
      <c r="D1892">
        <v>680.87213743000018</v>
      </c>
    </row>
    <row r="1893" spans="1:4" x14ac:dyDescent="0.3">
      <c r="A1893" t="s">
        <v>2413</v>
      </c>
      <c r="B1893" t="s">
        <v>2919</v>
      </c>
      <c r="C1893" t="s">
        <v>2682</v>
      </c>
      <c r="D1893">
        <v>3843.8325557399994</v>
      </c>
    </row>
    <row r="1894" spans="1:4" x14ac:dyDescent="0.3">
      <c r="A1894" t="s">
        <v>2413</v>
      </c>
      <c r="B1894" t="s">
        <v>2919</v>
      </c>
      <c r="C1894" t="s">
        <v>137</v>
      </c>
      <c r="D1894">
        <v>547.9631736</v>
      </c>
    </row>
    <row r="1895" spans="1:4" x14ac:dyDescent="0.3">
      <c r="A1895" t="s">
        <v>2413</v>
      </c>
      <c r="B1895" t="s">
        <v>2919</v>
      </c>
      <c r="C1895" t="s">
        <v>2677</v>
      </c>
      <c r="D1895">
        <v>56510.324712739995</v>
      </c>
    </row>
    <row r="1896" spans="1:4" x14ac:dyDescent="0.3">
      <c r="A1896" t="s">
        <v>2413</v>
      </c>
      <c r="B1896" t="s">
        <v>2919</v>
      </c>
      <c r="C1896" t="s">
        <v>2681</v>
      </c>
      <c r="D1896">
        <v>4163.9872087500016</v>
      </c>
    </row>
    <row r="1897" spans="1:4" x14ac:dyDescent="0.3">
      <c r="A1897" t="s">
        <v>2413</v>
      </c>
      <c r="B1897" t="s">
        <v>2919</v>
      </c>
      <c r="C1897" t="s">
        <v>2683</v>
      </c>
      <c r="D1897">
        <v>227.81392023999999</v>
      </c>
    </row>
    <row r="1898" spans="1:4" x14ac:dyDescent="0.3">
      <c r="A1898" t="s">
        <v>2413</v>
      </c>
      <c r="B1898" t="s">
        <v>2919</v>
      </c>
      <c r="C1898" t="s">
        <v>2679</v>
      </c>
      <c r="D1898">
        <v>1074.84560902</v>
      </c>
    </row>
    <row r="1899" spans="1:4" x14ac:dyDescent="0.3">
      <c r="A1899" t="s">
        <v>2413</v>
      </c>
      <c r="B1899" t="s">
        <v>2918</v>
      </c>
      <c r="C1899" t="s">
        <v>775</v>
      </c>
      <c r="D1899">
        <v>194.89523692000003</v>
      </c>
    </row>
    <row r="1900" spans="1:4" x14ac:dyDescent="0.3">
      <c r="A1900" t="s">
        <v>2413</v>
      </c>
      <c r="B1900" t="s">
        <v>2918</v>
      </c>
      <c r="C1900" t="s">
        <v>2680</v>
      </c>
      <c r="D1900">
        <v>112.53429696999997</v>
      </c>
    </row>
    <row r="1901" spans="1:4" x14ac:dyDescent="0.3">
      <c r="A1901" t="s">
        <v>2413</v>
      </c>
      <c r="B1901" t="s">
        <v>2918</v>
      </c>
      <c r="C1901" t="s">
        <v>2678</v>
      </c>
      <c r="D1901">
        <v>995.6370743800012</v>
      </c>
    </row>
    <row r="1902" spans="1:4" x14ac:dyDescent="0.3">
      <c r="A1902" t="s">
        <v>2413</v>
      </c>
      <c r="B1902" t="s">
        <v>2918</v>
      </c>
      <c r="C1902" t="s">
        <v>2686</v>
      </c>
      <c r="D1902">
        <v>282.24616582999982</v>
      </c>
    </row>
    <row r="1903" spans="1:4" x14ac:dyDescent="0.3">
      <c r="A1903" t="s">
        <v>2413</v>
      </c>
      <c r="B1903" t="s">
        <v>2918</v>
      </c>
      <c r="C1903" t="s">
        <v>2682</v>
      </c>
      <c r="D1903">
        <v>1497.7811784599971</v>
      </c>
    </row>
    <row r="1904" spans="1:4" x14ac:dyDescent="0.3">
      <c r="A1904" t="s">
        <v>2413</v>
      </c>
      <c r="B1904" t="s">
        <v>2918</v>
      </c>
      <c r="C1904" t="s">
        <v>137</v>
      </c>
      <c r="D1904">
        <v>460.13288148999993</v>
      </c>
    </row>
    <row r="1905" spans="1:4" x14ac:dyDescent="0.3">
      <c r="A1905" t="s">
        <v>2413</v>
      </c>
      <c r="B1905" t="s">
        <v>2918</v>
      </c>
      <c r="C1905" t="s">
        <v>2677</v>
      </c>
      <c r="D1905">
        <v>15084.968545819858</v>
      </c>
    </row>
    <row r="1906" spans="1:4" x14ac:dyDescent="0.3">
      <c r="A1906" t="s">
        <v>2413</v>
      </c>
      <c r="B1906" t="s">
        <v>2918</v>
      </c>
      <c r="C1906" t="s">
        <v>2681</v>
      </c>
      <c r="D1906">
        <v>1733.5526563399992</v>
      </c>
    </row>
    <row r="1907" spans="1:4" x14ac:dyDescent="0.3">
      <c r="A1907" t="s">
        <v>2413</v>
      </c>
      <c r="B1907" t="s">
        <v>2918</v>
      </c>
      <c r="C1907" t="s">
        <v>2683</v>
      </c>
      <c r="D1907">
        <v>86.989241189999987</v>
      </c>
    </row>
    <row r="1908" spans="1:4" x14ac:dyDescent="0.3">
      <c r="A1908" t="s">
        <v>2413</v>
      </c>
      <c r="B1908" t="s">
        <v>2918</v>
      </c>
      <c r="C1908" t="s">
        <v>2679</v>
      </c>
      <c r="D1908">
        <v>904.88020825000024</v>
      </c>
    </row>
    <row r="1909" spans="1:4" x14ac:dyDescent="0.3">
      <c r="A1909" t="s">
        <v>2413</v>
      </c>
      <c r="B1909" t="s">
        <v>2920</v>
      </c>
      <c r="C1909" t="s">
        <v>775</v>
      </c>
      <c r="D1909">
        <v>6.0917998600000001</v>
      </c>
    </row>
    <row r="1910" spans="1:4" x14ac:dyDescent="0.3">
      <c r="A1910" t="s">
        <v>2413</v>
      </c>
      <c r="B1910" t="s">
        <v>2920</v>
      </c>
      <c r="C1910" t="s">
        <v>2680</v>
      </c>
      <c r="D1910">
        <v>99.579719269999998</v>
      </c>
    </row>
    <row r="1911" spans="1:4" x14ac:dyDescent="0.3">
      <c r="A1911" t="s">
        <v>2413</v>
      </c>
      <c r="B1911" t="s">
        <v>2920</v>
      </c>
      <c r="C1911" t="s">
        <v>2678</v>
      </c>
      <c r="D1911">
        <v>11.9785118</v>
      </c>
    </row>
    <row r="1912" spans="1:4" x14ac:dyDescent="0.3">
      <c r="A1912" t="s">
        <v>2413</v>
      </c>
      <c r="B1912" t="s">
        <v>2920</v>
      </c>
      <c r="C1912" t="s">
        <v>2686</v>
      </c>
      <c r="D1912">
        <v>31.412441299999998</v>
      </c>
    </row>
    <row r="1913" spans="1:4" x14ac:dyDescent="0.3">
      <c r="A1913" t="s">
        <v>2413</v>
      </c>
      <c r="B1913" t="s">
        <v>2920</v>
      </c>
      <c r="C1913" t="s">
        <v>2682</v>
      </c>
      <c r="D1913">
        <v>550.60882174999995</v>
      </c>
    </row>
    <row r="1914" spans="1:4" x14ac:dyDescent="0.3">
      <c r="A1914" t="s">
        <v>2413</v>
      </c>
      <c r="B1914" t="s">
        <v>2920</v>
      </c>
      <c r="C1914" t="s">
        <v>137</v>
      </c>
      <c r="D1914">
        <v>24.415192789999999</v>
      </c>
    </row>
    <row r="1915" spans="1:4" x14ac:dyDescent="0.3">
      <c r="A1915" t="s">
        <v>2413</v>
      </c>
      <c r="B1915" t="s">
        <v>2920</v>
      </c>
      <c r="C1915" t="s">
        <v>2677</v>
      </c>
      <c r="D1915">
        <v>302.67295539999981</v>
      </c>
    </row>
    <row r="1916" spans="1:4" x14ac:dyDescent="0.3">
      <c r="A1916" t="s">
        <v>2413</v>
      </c>
      <c r="B1916" t="s">
        <v>2920</v>
      </c>
      <c r="C1916" t="s">
        <v>2681</v>
      </c>
      <c r="D1916">
        <v>169.59187924</v>
      </c>
    </row>
    <row r="1917" spans="1:4" x14ac:dyDescent="0.3">
      <c r="A1917" t="s">
        <v>2413</v>
      </c>
      <c r="B1917" t="s">
        <v>2920</v>
      </c>
      <c r="C1917" t="s">
        <v>2683</v>
      </c>
      <c r="D1917">
        <v>5.2028831699999998</v>
      </c>
    </row>
    <row r="1918" spans="1:4" x14ac:dyDescent="0.3">
      <c r="A1918" t="s">
        <v>2413</v>
      </c>
      <c r="B1918" t="s">
        <v>2920</v>
      </c>
      <c r="C1918" t="s">
        <v>2679</v>
      </c>
      <c r="D1918">
        <v>391.63924195000016</v>
      </c>
    </row>
    <row r="1919" spans="1:4" x14ac:dyDescent="0.3">
      <c r="A1919" t="s">
        <v>2413</v>
      </c>
      <c r="B1919" t="s">
        <v>2956</v>
      </c>
      <c r="C1919" t="s">
        <v>775</v>
      </c>
      <c r="D1919">
        <v>5068.5590459100067</v>
      </c>
    </row>
    <row r="1920" spans="1:4" x14ac:dyDescent="0.3">
      <c r="A1920" t="s">
        <v>2413</v>
      </c>
      <c r="B1920" t="s">
        <v>2956</v>
      </c>
      <c r="C1920" t="s">
        <v>2680</v>
      </c>
      <c r="D1920">
        <v>101.72013983999999</v>
      </c>
    </row>
    <row r="1921" spans="1:4" x14ac:dyDescent="0.3">
      <c r="A1921" t="s">
        <v>2413</v>
      </c>
      <c r="B1921" t="s">
        <v>2956</v>
      </c>
      <c r="C1921" t="s">
        <v>2678</v>
      </c>
      <c r="D1921">
        <v>4750.0347890999983</v>
      </c>
    </row>
    <row r="1922" spans="1:4" x14ac:dyDescent="0.3">
      <c r="A1922" t="s">
        <v>2413</v>
      </c>
      <c r="B1922" t="s">
        <v>2956</v>
      </c>
      <c r="C1922" t="s">
        <v>2686</v>
      </c>
      <c r="D1922">
        <v>4049.6672383900013</v>
      </c>
    </row>
    <row r="1923" spans="1:4" x14ac:dyDescent="0.3">
      <c r="A1923" t="s">
        <v>2413</v>
      </c>
      <c r="B1923" t="s">
        <v>2956</v>
      </c>
      <c r="C1923" t="s">
        <v>2682</v>
      </c>
      <c r="D1923">
        <v>24667.406634129897</v>
      </c>
    </row>
    <row r="1924" spans="1:4" x14ac:dyDescent="0.3">
      <c r="A1924" t="s">
        <v>2413</v>
      </c>
      <c r="B1924" t="s">
        <v>2956</v>
      </c>
      <c r="C1924" t="s">
        <v>137</v>
      </c>
      <c r="D1924">
        <v>2629.6795775100013</v>
      </c>
    </row>
    <row r="1925" spans="1:4" x14ac:dyDescent="0.3">
      <c r="A1925" t="s">
        <v>2413</v>
      </c>
      <c r="B1925" t="s">
        <v>2956</v>
      </c>
      <c r="C1925" t="s">
        <v>2677</v>
      </c>
      <c r="D1925">
        <v>64685.964844130314</v>
      </c>
    </row>
    <row r="1926" spans="1:4" x14ac:dyDescent="0.3">
      <c r="A1926" t="s">
        <v>2413</v>
      </c>
      <c r="B1926" t="s">
        <v>2956</v>
      </c>
      <c r="C1926" t="s">
        <v>2681</v>
      </c>
      <c r="D1926">
        <v>9859.333406000007</v>
      </c>
    </row>
    <row r="1927" spans="1:4" x14ac:dyDescent="0.3">
      <c r="A1927" t="s">
        <v>2413</v>
      </c>
      <c r="B1927" t="s">
        <v>2956</v>
      </c>
      <c r="C1927" t="s">
        <v>2683</v>
      </c>
      <c r="D1927">
        <v>1527.0590446100002</v>
      </c>
    </row>
    <row r="1928" spans="1:4" x14ac:dyDescent="0.3">
      <c r="A1928" t="s">
        <v>2413</v>
      </c>
      <c r="B1928" t="s">
        <v>2956</v>
      </c>
      <c r="C1928" t="s">
        <v>2679</v>
      </c>
      <c r="D1928">
        <v>154.73536165999997</v>
      </c>
    </row>
    <row r="1929" spans="1:4" x14ac:dyDescent="0.3">
      <c r="A1929" t="s">
        <v>2413</v>
      </c>
      <c r="B1929" t="s">
        <v>2959</v>
      </c>
      <c r="C1929" t="s">
        <v>775</v>
      </c>
      <c r="D1929">
        <v>158.25677479000001</v>
      </c>
    </row>
    <row r="1930" spans="1:4" x14ac:dyDescent="0.3">
      <c r="A1930" t="s">
        <v>2413</v>
      </c>
      <c r="B1930" t="s">
        <v>2959</v>
      </c>
      <c r="C1930" t="s">
        <v>2680</v>
      </c>
      <c r="D1930">
        <v>45.151472620000007</v>
      </c>
    </row>
    <row r="1931" spans="1:4" x14ac:dyDescent="0.3">
      <c r="A1931" t="s">
        <v>2413</v>
      </c>
      <c r="B1931" t="s">
        <v>2959</v>
      </c>
      <c r="C1931" t="s">
        <v>2678</v>
      </c>
      <c r="D1931">
        <v>780.99320656999885</v>
      </c>
    </row>
    <row r="1932" spans="1:4" x14ac:dyDescent="0.3">
      <c r="A1932" t="s">
        <v>2413</v>
      </c>
      <c r="B1932" t="s">
        <v>2959</v>
      </c>
      <c r="C1932" t="s">
        <v>2686</v>
      </c>
      <c r="D1932">
        <v>13.587411070000002</v>
      </c>
    </row>
    <row r="1933" spans="1:4" x14ac:dyDescent="0.3">
      <c r="A1933" t="s">
        <v>2413</v>
      </c>
      <c r="B1933" t="s">
        <v>2959</v>
      </c>
      <c r="C1933" t="s">
        <v>2682</v>
      </c>
      <c r="D1933">
        <v>99.853515890000025</v>
      </c>
    </row>
    <row r="1934" spans="1:4" x14ac:dyDescent="0.3">
      <c r="A1934" t="s">
        <v>2413</v>
      </c>
      <c r="B1934" t="s">
        <v>2959</v>
      </c>
      <c r="C1934" t="s">
        <v>137</v>
      </c>
      <c r="D1934">
        <v>2.1951200600000003</v>
      </c>
    </row>
    <row r="1935" spans="1:4" x14ac:dyDescent="0.3">
      <c r="A1935" t="s">
        <v>2413</v>
      </c>
      <c r="B1935" t="s">
        <v>2959</v>
      </c>
      <c r="C1935" t="s">
        <v>2677</v>
      </c>
      <c r="D1935">
        <v>16343.627982659984</v>
      </c>
    </row>
    <row r="1936" spans="1:4" x14ac:dyDescent="0.3">
      <c r="A1936" t="s">
        <v>2413</v>
      </c>
      <c r="B1936" t="s">
        <v>2959</v>
      </c>
      <c r="C1936" t="s">
        <v>2681</v>
      </c>
      <c r="D1936">
        <v>279.20298710000031</v>
      </c>
    </row>
    <row r="1937" spans="1:4" x14ac:dyDescent="0.3">
      <c r="A1937" t="s">
        <v>2413</v>
      </c>
      <c r="B1937" t="s">
        <v>2959</v>
      </c>
      <c r="C1937" t="s">
        <v>2683</v>
      </c>
      <c r="D1937">
        <v>44.536978779999998</v>
      </c>
    </row>
    <row r="1938" spans="1:4" x14ac:dyDescent="0.3">
      <c r="A1938" t="s">
        <v>2414</v>
      </c>
      <c r="B1938" t="s">
        <v>2913</v>
      </c>
      <c r="C1938" t="s">
        <v>775</v>
      </c>
      <c r="D1938">
        <v>213.80067263000004</v>
      </c>
    </row>
    <row r="1939" spans="1:4" x14ac:dyDescent="0.3">
      <c r="A1939" t="s">
        <v>2414</v>
      </c>
      <c r="B1939" t="s">
        <v>2913</v>
      </c>
      <c r="C1939" t="s">
        <v>2680</v>
      </c>
      <c r="D1939">
        <v>1017.3775607000006</v>
      </c>
    </row>
    <row r="1940" spans="1:4" x14ac:dyDescent="0.3">
      <c r="A1940" t="s">
        <v>2414</v>
      </c>
      <c r="B1940" t="s">
        <v>2913</v>
      </c>
      <c r="C1940" t="s">
        <v>2678</v>
      </c>
      <c r="D1940">
        <v>3.6870342100000002</v>
      </c>
    </row>
    <row r="1941" spans="1:4" x14ac:dyDescent="0.3">
      <c r="A1941" t="s">
        <v>2414</v>
      </c>
      <c r="B1941" t="s">
        <v>2913</v>
      </c>
      <c r="C1941" t="s">
        <v>2686</v>
      </c>
      <c r="D1941">
        <v>74.648586629999997</v>
      </c>
    </row>
    <row r="1942" spans="1:4" x14ac:dyDescent="0.3">
      <c r="A1942" t="s">
        <v>2414</v>
      </c>
      <c r="B1942" t="s">
        <v>2913</v>
      </c>
      <c r="C1942" t="s">
        <v>2682</v>
      </c>
      <c r="D1942">
        <v>717.69384805999982</v>
      </c>
    </row>
    <row r="1943" spans="1:4" x14ac:dyDescent="0.3">
      <c r="A1943" t="s">
        <v>2414</v>
      </c>
      <c r="B1943" t="s">
        <v>2913</v>
      </c>
      <c r="C1943" t="s">
        <v>137</v>
      </c>
      <c r="D1943">
        <v>7.38992264</v>
      </c>
    </row>
    <row r="1944" spans="1:4" x14ac:dyDescent="0.3">
      <c r="A1944" t="s">
        <v>2414</v>
      </c>
      <c r="B1944" t="s">
        <v>2913</v>
      </c>
      <c r="C1944" t="s">
        <v>2677</v>
      </c>
      <c r="D1944">
        <v>146.87308720999997</v>
      </c>
    </row>
    <row r="1945" spans="1:4" x14ac:dyDescent="0.3">
      <c r="A1945" t="s">
        <v>2414</v>
      </c>
      <c r="B1945" t="s">
        <v>2913</v>
      </c>
      <c r="C1945" t="s">
        <v>2681</v>
      </c>
      <c r="D1945">
        <v>611.10885654999913</v>
      </c>
    </row>
    <row r="1946" spans="1:4" x14ac:dyDescent="0.3">
      <c r="A1946" t="s">
        <v>2414</v>
      </c>
      <c r="B1946" t="s">
        <v>2913</v>
      </c>
      <c r="C1946" t="s">
        <v>2683</v>
      </c>
      <c r="D1946">
        <v>623.51247891999981</v>
      </c>
    </row>
    <row r="1947" spans="1:4" x14ac:dyDescent="0.3">
      <c r="A1947" t="s">
        <v>2414</v>
      </c>
      <c r="B1947" t="s">
        <v>2913</v>
      </c>
      <c r="C1947" t="s">
        <v>2679</v>
      </c>
      <c r="D1947">
        <v>32.666196519999993</v>
      </c>
    </row>
    <row r="1948" spans="1:4" x14ac:dyDescent="0.3">
      <c r="A1948" t="s">
        <v>2960</v>
      </c>
      <c r="B1948" t="s">
        <v>2904</v>
      </c>
      <c r="C1948" t="s">
        <v>2680</v>
      </c>
      <c r="D1948">
        <v>192.65899999999999</v>
      </c>
    </row>
    <row r="1949" spans="1:4" x14ac:dyDescent="0.3">
      <c r="A1949" t="s">
        <v>2960</v>
      </c>
      <c r="B1949" t="s">
        <v>2904</v>
      </c>
      <c r="C1949" t="s">
        <v>2681</v>
      </c>
      <c r="D1949">
        <v>38.99</v>
      </c>
    </row>
    <row r="1950" spans="1:4" x14ac:dyDescent="0.3">
      <c r="A1950" t="s">
        <v>2960</v>
      </c>
      <c r="B1950" t="s">
        <v>2904</v>
      </c>
      <c r="C1950" t="s">
        <v>2683</v>
      </c>
      <c r="D1950">
        <v>114.919</v>
      </c>
    </row>
    <row r="1951" spans="1:4" x14ac:dyDescent="0.3">
      <c r="A1951" t="s">
        <v>2960</v>
      </c>
      <c r="B1951" t="s">
        <v>2908</v>
      </c>
      <c r="C1951" t="s">
        <v>2680</v>
      </c>
      <c r="D1951">
        <v>7.2467909200000005</v>
      </c>
    </row>
    <row r="1952" spans="1:4" x14ac:dyDescent="0.3">
      <c r="A1952" t="s">
        <v>2960</v>
      </c>
      <c r="B1952" t="s">
        <v>2908</v>
      </c>
      <c r="C1952" t="s">
        <v>2683</v>
      </c>
      <c r="D1952">
        <v>56.800206879999998</v>
      </c>
    </row>
    <row r="1953" spans="1:4" x14ac:dyDescent="0.3">
      <c r="A1953" t="s">
        <v>2960</v>
      </c>
      <c r="B1953" t="s">
        <v>2912</v>
      </c>
      <c r="C1953" t="s">
        <v>2680</v>
      </c>
      <c r="D1953">
        <v>889.84275022000054</v>
      </c>
    </row>
    <row r="1954" spans="1:4" x14ac:dyDescent="0.3">
      <c r="A1954" t="s">
        <v>2960</v>
      </c>
      <c r="B1954" t="s">
        <v>2912</v>
      </c>
      <c r="C1954" t="s">
        <v>137</v>
      </c>
      <c r="D1954">
        <v>0.62185115000000002</v>
      </c>
    </row>
    <row r="1955" spans="1:4" x14ac:dyDescent="0.3">
      <c r="A1955" t="s">
        <v>2960</v>
      </c>
      <c r="B1955" t="s">
        <v>2912</v>
      </c>
      <c r="C1955" t="s">
        <v>2677</v>
      </c>
      <c r="D1955">
        <v>11.60716085</v>
      </c>
    </row>
    <row r="1956" spans="1:4" x14ac:dyDescent="0.3">
      <c r="A1956" t="s">
        <v>2960</v>
      </c>
      <c r="B1956" t="s">
        <v>2912</v>
      </c>
      <c r="C1956" t="s">
        <v>2681</v>
      </c>
      <c r="D1956">
        <v>16.569204749999997</v>
      </c>
    </row>
    <row r="1957" spans="1:4" x14ac:dyDescent="0.3">
      <c r="A1957" t="s">
        <v>2960</v>
      </c>
      <c r="B1957" t="s">
        <v>2912</v>
      </c>
      <c r="C1957" t="s">
        <v>2683</v>
      </c>
      <c r="D1957">
        <v>29.856594380000004</v>
      </c>
    </row>
    <row r="1958" spans="1:4" x14ac:dyDescent="0.3">
      <c r="A1958" t="s">
        <v>2960</v>
      </c>
      <c r="B1958" t="s">
        <v>2912</v>
      </c>
      <c r="C1958" t="s">
        <v>2679</v>
      </c>
      <c r="D1958">
        <v>13644.977718370035</v>
      </c>
    </row>
    <row r="1959" spans="1:4" x14ac:dyDescent="0.3">
      <c r="A1959" t="s">
        <v>2960</v>
      </c>
      <c r="B1959" t="s">
        <v>2913</v>
      </c>
      <c r="C1959" t="s">
        <v>775</v>
      </c>
      <c r="D1959">
        <v>3.9412222899999998</v>
      </c>
    </row>
    <row r="1960" spans="1:4" x14ac:dyDescent="0.3">
      <c r="A1960" t="s">
        <v>2960</v>
      </c>
      <c r="B1960" t="s">
        <v>2913</v>
      </c>
      <c r="C1960" t="s">
        <v>2680</v>
      </c>
      <c r="D1960">
        <v>731.84384836999993</v>
      </c>
    </row>
    <row r="1961" spans="1:4" x14ac:dyDescent="0.3">
      <c r="A1961" t="s">
        <v>2960</v>
      </c>
      <c r="B1961" t="s">
        <v>2913</v>
      </c>
      <c r="C1961" t="s">
        <v>2678</v>
      </c>
      <c r="D1961">
        <v>19.986670730000007</v>
      </c>
    </row>
    <row r="1962" spans="1:4" x14ac:dyDescent="0.3">
      <c r="A1962" t="s">
        <v>2960</v>
      </c>
      <c r="B1962" t="s">
        <v>2913</v>
      </c>
      <c r="C1962" t="s">
        <v>2686</v>
      </c>
      <c r="D1962">
        <v>0.43167793000000004</v>
      </c>
    </row>
    <row r="1963" spans="1:4" x14ac:dyDescent="0.3">
      <c r="A1963" t="s">
        <v>2960</v>
      </c>
      <c r="B1963" t="s">
        <v>2913</v>
      </c>
      <c r="C1963" t="s">
        <v>2682</v>
      </c>
      <c r="D1963">
        <v>267.44726316999999</v>
      </c>
    </row>
    <row r="1964" spans="1:4" x14ac:dyDescent="0.3">
      <c r="A1964" t="s">
        <v>2960</v>
      </c>
      <c r="B1964" t="s">
        <v>2913</v>
      </c>
      <c r="C1964" t="s">
        <v>2677</v>
      </c>
      <c r="D1964">
        <v>483.6004536599998</v>
      </c>
    </row>
    <row r="1965" spans="1:4" x14ac:dyDescent="0.3">
      <c r="A1965" t="s">
        <v>2960</v>
      </c>
      <c r="B1965" t="s">
        <v>2913</v>
      </c>
      <c r="C1965" t="s">
        <v>2681</v>
      </c>
      <c r="D1965">
        <v>24.359891860000001</v>
      </c>
    </row>
    <row r="1966" spans="1:4" x14ac:dyDescent="0.3">
      <c r="A1966" t="s">
        <v>2960</v>
      </c>
      <c r="B1966" t="s">
        <v>2913</v>
      </c>
      <c r="C1966" t="s">
        <v>2683</v>
      </c>
      <c r="D1966">
        <v>2322.645652969999</v>
      </c>
    </row>
    <row r="1967" spans="1:4" x14ac:dyDescent="0.3">
      <c r="A1967" t="s">
        <v>2960</v>
      </c>
      <c r="B1967" t="s">
        <v>2913</v>
      </c>
      <c r="C1967" t="s">
        <v>2679</v>
      </c>
      <c r="D1967">
        <v>1144.5124895600013</v>
      </c>
    </row>
    <row r="1968" spans="1:4" x14ac:dyDescent="0.3">
      <c r="A1968" t="s">
        <v>2960</v>
      </c>
      <c r="B1968" t="s">
        <v>2917</v>
      </c>
      <c r="C1968" t="s">
        <v>2680</v>
      </c>
      <c r="D1968">
        <v>7.02428439</v>
      </c>
    </row>
    <row r="1969" spans="1:4" x14ac:dyDescent="0.3">
      <c r="A1969" t="s">
        <v>2960</v>
      </c>
      <c r="B1969" t="s">
        <v>2917</v>
      </c>
      <c r="C1969" t="s">
        <v>2682</v>
      </c>
      <c r="D1969">
        <v>26.229947240000001</v>
      </c>
    </row>
    <row r="1970" spans="1:4" x14ac:dyDescent="0.3">
      <c r="A1970" t="s">
        <v>2960</v>
      </c>
      <c r="B1970" t="s">
        <v>2917</v>
      </c>
      <c r="C1970" t="s">
        <v>2681</v>
      </c>
      <c r="D1970">
        <v>5.3071424400000007</v>
      </c>
    </row>
    <row r="1971" spans="1:4" x14ac:dyDescent="0.3">
      <c r="A1971" t="s">
        <v>2960</v>
      </c>
      <c r="B1971" t="s">
        <v>2917</v>
      </c>
      <c r="C1971" t="s">
        <v>2683</v>
      </c>
      <c r="D1971">
        <v>88.362564009999986</v>
      </c>
    </row>
    <row r="1972" spans="1:4" x14ac:dyDescent="0.3">
      <c r="A1972" t="s">
        <v>2960</v>
      </c>
      <c r="B1972" t="s">
        <v>2917</v>
      </c>
      <c r="C1972" t="s">
        <v>2679</v>
      </c>
      <c r="D1972">
        <v>42.77320091</v>
      </c>
    </row>
    <row r="1973" spans="1:4" x14ac:dyDescent="0.3">
      <c r="A1973" t="s">
        <v>2960</v>
      </c>
      <c r="B1973" t="s">
        <v>2919</v>
      </c>
      <c r="C1973" t="s">
        <v>2683</v>
      </c>
      <c r="D1973">
        <v>11.457719879999999</v>
      </c>
    </row>
    <row r="1974" spans="1:4" x14ac:dyDescent="0.3">
      <c r="A1974" t="s">
        <v>2960</v>
      </c>
      <c r="B1974" t="s">
        <v>2919</v>
      </c>
      <c r="C1974" t="s">
        <v>2679</v>
      </c>
      <c r="D1974">
        <v>214.83929734000003</v>
      </c>
    </row>
    <row r="1975" spans="1:4" x14ac:dyDescent="0.3">
      <c r="A1975" t="s">
        <v>2960</v>
      </c>
      <c r="B1975" t="s">
        <v>2918</v>
      </c>
      <c r="C1975" t="s">
        <v>2683</v>
      </c>
      <c r="D1975">
        <v>13.8989411</v>
      </c>
    </row>
    <row r="1976" spans="1:4" x14ac:dyDescent="0.3">
      <c r="A1976" t="s">
        <v>2960</v>
      </c>
      <c r="B1976" t="s">
        <v>2918</v>
      </c>
      <c r="C1976" t="s">
        <v>2679</v>
      </c>
      <c r="D1976">
        <v>22149.204825810015</v>
      </c>
    </row>
    <row r="1977" spans="1:4" x14ac:dyDescent="0.3">
      <c r="A1977" t="s">
        <v>2960</v>
      </c>
      <c r="B1977" t="s">
        <v>2920</v>
      </c>
      <c r="C1977" t="s">
        <v>2686</v>
      </c>
      <c r="D1977">
        <v>23.840914469999998</v>
      </c>
    </row>
    <row r="1978" spans="1:4" x14ac:dyDescent="0.3">
      <c r="A1978" t="s">
        <v>2960</v>
      </c>
      <c r="B1978" t="s">
        <v>2920</v>
      </c>
      <c r="C1978" t="s">
        <v>2677</v>
      </c>
      <c r="D1978">
        <v>0.29610988999999999</v>
      </c>
    </row>
    <row r="1979" spans="1:4" x14ac:dyDescent="0.3">
      <c r="A1979" t="s">
        <v>2960</v>
      </c>
      <c r="B1979" t="s">
        <v>2920</v>
      </c>
      <c r="C1979" t="s">
        <v>2683</v>
      </c>
      <c r="D1979">
        <v>7.6030923000000001</v>
      </c>
    </row>
    <row r="1980" spans="1:4" x14ac:dyDescent="0.3">
      <c r="A1980" t="s">
        <v>2960</v>
      </c>
      <c r="B1980" t="s">
        <v>2920</v>
      </c>
      <c r="C1980" t="s">
        <v>2679</v>
      </c>
      <c r="D1980">
        <v>23624.763883460037</v>
      </c>
    </row>
    <row r="1981" spans="1:4" x14ac:dyDescent="0.3">
      <c r="A1981" t="s">
        <v>2960</v>
      </c>
      <c r="B1981" t="s">
        <v>2956</v>
      </c>
      <c r="C1981" t="s">
        <v>2683</v>
      </c>
      <c r="D1981">
        <v>37.819712320000001</v>
      </c>
    </row>
    <row r="1982" spans="1:4" x14ac:dyDescent="0.3">
      <c r="A1982" t="s">
        <v>2960</v>
      </c>
      <c r="B1982" t="s">
        <v>2959</v>
      </c>
      <c r="C1982" t="s">
        <v>2678</v>
      </c>
      <c r="D1982">
        <v>63.71367927999998</v>
      </c>
    </row>
    <row r="1983" spans="1:4" x14ac:dyDescent="0.3">
      <c r="A1983" t="s">
        <v>2960</v>
      </c>
      <c r="B1983" t="s">
        <v>2959</v>
      </c>
      <c r="C1983" t="s">
        <v>2682</v>
      </c>
      <c r="D1983">
        <v>0.97160776000000004</v>
      </c>
    </row>
    <row r="1984" spans="1:4" x14ac:dyDescent="0.3">
      <c r="A1984" t="s">
        <v>2960</v>
      </c>
      <c r="B1984" t="s">
        <v>2959</v>
      </c>
      <c r="C1984" t="s">
        <v>2677</v>
      </c>
      <c r="D1984">
        <v>1660.9477495499882</v>
      </c>
    </row>
    <row r="1985" spans="1:4" x14ac:dyDescent="0.3">
      <c r="A1985" t="s">
        <v>2960</v>
      </c>
      <c r="B1985" t="s">
        <v>2959</v>
      </c>
      <c r="C1985" t="s">
        <v>2683</v>
      </c>
      <c r="D1985">
        <v>75.69198916000002</v>
      </c>
    </row>
    <row r="1986" spans="1:4" x14ac:dyDescent="0.3">
      <c r="A1986" t="s">
        <v>2960</v>
      </c>
      <c r="B1986" t="s">
        <v>2959</v>
      </c>
      <c r="C1986" t="s">
        <v>2679</v>
      </c>
      <c r="D1986">
        <v>5.6717172800000002</v>
      </c>
    </row>
    <row r="1987" spans="1:4" x14ac:dyDescent="0.3">
      <c r="A1987" t="s">
        <v>2406</v>
      </c>
      <c r="B1987" t="s">
        <v>2925</v>
      </c>
      <c r="C1987" t="s">
        <v>775</v>
      </c>
      <c r="D1987">
        <v>154.01859893000002</v>
      </c>
    </row>
    <row r="1988" spans="1:4" x14ac:dyDescent="0.3">
      <c r="A1988" t="s">
        <v>2406</v>
      </c>
      <c r="B1988" t="s">
        <v>2925</v>
      </c>
      <c r="C1988" t="s">
        <v>2680</v>
      </c>
      <c r="D1988">
        <v>879.34198203000017</v>
      </c>
    </row>
    <row r="1989" spans="1:4" x14ac:dyDescent="0.3">
      <c r="A1989" t="s">
        <v>2406</v>
      </c>
      <c r="B1989" t="s">
        <v>2925</v>
      </c>
      <c r="C1989" t="s">
        <v>2678</v>
      </c>
      <c r="D1989">
        <v>195.63029661999963</v>
      </c>
    </row>
    <row r="1990" spans="1:4" x14ac:dyDescent="0.3">
      <c r="A1990" t="s">
        <v>2406</v>
      </c>
      <c r="B1990" t="s">
        <v>2925</v>
      </c>
      <c r="C1990" t="s">
        <v>2686</v>
      </c>
      <c r="D1990">
        <v>3130.5517411699993</v>
      </c>
    </row>
    <row r="1991" spans="1:4" x14ac:dyDescent="0.3">
      <c r="A1991" t="s">
        <v>2406</v>
      </c>
      <c r="B1991" t="s">
        <v>2925</v>
      </c>
      <c r="C1991" t="s">
        <v>2682</v>
      </c>
      <c r="D1991">
        <v>227.0331064099999</v>
      </c>
    </row>
    <row r="1992" spans="1:4" x14ac:dyDescent="0.3">
      <c r="A1992" t="s">
        <v>2406</v>
      </c>
      <c r="B1992" t="s">
        <v>2925</v>
      </c>
      <c r="C1992" t="s">
        <v>137</v>
      </c>
      <c r="D1992">
        <v>6.6038496400000009</v>
      </c>
    </row>
    <row r="1993" spans="1:4" x14ac:dyDescent="0.3">
      <c r="A1993" t="s">
        <v>2406</v>
      </c>
      <c r="B1993" t="s">
        <v>2925</v>
      </c>
      <c r="C1993" t="s">
        <v>2677</v>
      </c>
      <c r="D1993">
        <v>4486.4808563299994</v>
      </c>
    </row>
    <row r="1994" spans="1:4" x14ac:dyDescent="0.3">
      <c r="A1994" t="s">
        <v>2406</v>
      </c>
      <c r="B1994" t="s">
        <v>2925</v>
      </c>
      <c r="C1994" t="s">
        <v>2681</v>
      </c>
      <c r="D1994">
        <v>258.33366597999998</v>
      </c>
    </row>
    <row r="1995" spans="1:4" x14ac:dyDescent="0.3">
      <c r="A1995" t="s">
        <v>2406</v>
      </c>
      <c r="B1995" t="s">
        <v>2925</v>
      </c>
      <c r="C1995" t="s">
        <v>2683</v>
      </c>
      <c r="D1995">
        <v>147.91536778999989</v>
      </c>
    </row>
    <row r="1996" spans="1:4" x14ac:dyDescent="0.3">
      <c r="A1996" t="s">
        <v>2406</v>
      </c>
      <c r="B1996" t="s">
        <v>2925</v>
      </c>
      <c r="C1996" t="s">
        <v>2679</v>
      </c>
      <c r="D1996">
        <v>169.95649576000019</v>
      </c>
    </row>
    <row r="1997" spans="1:4" x14ac:dyDescent="0.3">
      <c r="A1997" t="s">
        <v>2411</v>
      </c>
      <c r="B1997" t="s">
        <v>2922</v>
      </c>
      <c r="C1997" t="s">
        <v>775</v>
      </c>
      <c r="D1997">
        <v>63.709594499999994</v>
      </c>
    </row>
    <row r="1998" spans="1:4" x14ac:dyDescent="0.3">
      <c r="A1998" t="s">
        <v>2411</v>
      </c>
      <c r="B1998" t="s">
        <v>2922</v>
      </c>
      <c r="C1998" t="s">
        <v>2680</v>
      </c>
      <c r="D1998">
        <v>168.41620481999996</v>
      </c>
    </row>
    <row r="1999" spans="1:4" x14ac:dyDescent="0.3">
      <c r="A1999" t="s">
        <v>2411</v>
      </c>
      <c r="B1999" t="s">
        <v>2922</v>
      </c>
      <c r="C1999" t="s">
        <v>2678</v>
      </c>
      <c r="D1999">
        <v>552.7245277799999</v>
      </c>
    </row>
    <row r="2000" spans="1:4" x14ac:dyDescent="0.3">
      <c r="A2000" t="s">
        <v>2411</v>
      </c>
      <c r="B2000" t="s">
        <v>2922</v>
      </c>
      <c r="C2000" t="s">
        <v>2686</v>
      </c>
      <c r="D2000">
        <v>343.34675385999992</v>
      </c>
    </row>
    <row r="2001" spans="1:4" x14ac:dyDescent="0.3">
      <c r="A2001" t="s">
        <v>2411</v>
      </c>
      <c r="B2001" t="s">
        <v>2922</v>
      </c>
      <c r="C2001" t="s">
        <v>2682</v>
      </c>
      <c r="D2001">
        <v>943.65206271000011</v>
      </c>
    </row>
    <row r="2002" spans="1:4" x14ac:dyDescent="0.3">
      <c r="A2002" t="s">
        <v>2411</v>
      </c>
      <c r="B2002" t="s">
        <v>2922</v>
      </c>
      <c r="C2002" t="s">
        <v>137</v>
      </c>
      <c r="D2002">
        <v>60.456623640000004</v>
      </c>
    </row>
    <row r="2003" spans="1:4" x14ac:dyDescent="0.3">
      <c r="A2003" t="s">
        <v>2411</v>
      </c>
      <c r="B2003" t="s">
        <v>2922</v>
      </c>
      <c r="C2003" t="s">
        <v>2677</v>
      </c>
      <c r="D2003">
        <v>20375.03401455006</v>
      </c>
    </row>
    <row r="2004" spans="1:4" x14ac:dyDescent="0.3">
      <c r="A2004" t="s">
        <v>2411</v>
      </c>
      <c r="B2004" t="s">
        <v>2922</v>
      </c>
      <c r="C2004" t="s">
        <v>2681</v>
      </c>
      <c r="D2004">
        <v>1473.8708883599988</v>
      </c>
    </row>
    <row r="2005" spans="1:4" x14ac:dyDescent="0.3">
      <c r="A2005" t="s">
        <v>2411</v>
      </c>
      <c r="B2005" t="s">
        <v>2922</v>
      </c>
      <c r="C2005" t="s">
        <v>2683</v>
      </c>
      <c r="D2005">
        <v>83.538087459999986</v>
      </c>
    </row>
    <row r="2006" spans="1:4" x14ac:dyDescent="0.3">
      <c r="A2006" t="s">
        <v>2411</v>
      </c>
      <c r="B2006" t="s">
        <v>2922</v>
      </c>
      <c r="C2006" t="s">
        <v>2679</v>
      </c>
      <c r="D2006">
        <v>321.75747435999995</v>
      </c>
    </row>
    <row r="2007" spans="1:4" x14ac:dyDescent="0.3">
      <c r="A2007" t="s">
        <v>2411</v>
      </c>
      <c r="B2007" t="s">
        <v>2923</v>
      </c>
      <c r="C2007" t="s">
        <v>775</v>
      </c>
      <c r="D2007">
        <v>134.43808077</v>
      </c>
    </row>
    <row r="2008" spans="1:4" x14ac:dyDescent="0.3">
      <c r="A2008" t="s">
        <v>2411</v>
      </c>
      <c r="B2008" t="s">
        <v>2923</v>
      </c>
      <c r="C2008" t="s">
        <v>2680</v>
      </c>
      <c r="D2008">
        <v>499.83456091999989</v>
      </c>
    </row>
    <row r="2009" spans="1:4" x14ac:dyDescent="0.3">
      <c r="A2009" t="s">
        <v>2411</v>
      </c>
      <c r="B2009" t="s">
        <v>2923</v>
      </c>
      <c r="C2009" t="s">
        <v>2678</v>
      </c>
      <c r="D2009">
        <v>1003.0444357100009</v>
      </c>
    </row>
    <row r="2010" spans="1:4" x14ac:dyDescent="0.3">
      <c r="A2010" t="s">
        <v>2411</v>
      </c>
      <c r="B2010" t="s">
        <v>2923</v>
      </c>
      <c r="C2010" t="s">
        <v>2686</v>
      </c>
      <c r="D2010">
        <v>151.70288289000004</v>
      </c>
    </row>
    <row r="2011" spans="1:4" x14ac:dyDescent="0.3">
      <c r="A2011" t="s">
        <v>2411</v>
      </c>
      <c r="B2011" t="s">
        <v>2923</v>
      </c>
      <c r="C2011" t="s">
        <v>2682</v>
      </c>
      <c r="D2011">
        <v>2169.2036073400022</v>
      </c>
    </row>
    <row r="2012" spans="1:4" x14ac:dyDescent="0.3">
      <c r="A2012" t="s">
        <v>2411</v>
      </c>
      <c r="B2012" t="s">
        <v>2923</v>
      </c>
      <c r="C2012" t="s">
        <v>137</v>
      </c>
      <c r="D2012">
        <v>1172.1549281699997</v>
      </c>
    </row>
    <row r="2013" spans="1:4" x14ac:dyDescent="0.3">
      <c r="A2013" t="s">
        <v>2411</v>
      </c>
      <c r="B2013" t="s">
        <v>2923</v>
      </c>
      <c r="C2013" t="s">
        <v>2677</v>
      </c>
      <c r="D2013">
        <v>29743.657007459922</v>
      </c>
    </row>
    <row r="2014" spans="1:4" x14ac:dyDescent="0.3">
      <c r="A2014" t="s">
        <v>2411</v>
      </c>
      <c r="B2014" t="s">
        <v>2923</v>
      </c>
      <c r="C2014" t="s">
        <v>2681</v>
      </c>
      <c r="D2014">
        <v>2170.4234992000002</v>
      </c>
    </row>
    <row r="2015" spans="1:4" x14ac:dyDescent="0.3">
      <c r="A2015" t="s">
        <v>2411</v>
      </c>
      <c r="B2015" t="s">
        <v>2923</v>
      </c>
      <c r="C2015" t="s">
        <v>2683</v>
      </c>
      <c r="D2015">
        <v>15.180927110000001</v>
      </c>
    </row>
    <row r="2016" spans="1:4" x14ac:dyDescent="0.3">
      <c r="A2016" t="s">
        <v>2411</v>
      </c>
      <c r="B2016" t="s">
        <v>2923</v>
      </c>
      <c r="C2016" t="s">
        <v>2679</v>
      </c>
      <c r="D2016">
        <v>243.57141024000009</v>
      </c>
    </row>
    <row r="2017" spans="1:4" x14ac:dyDescent="0.3">
      <c r="A2017" t="s">
        <v>2411</v>
      </c>
      <c r="B2017" t="s">
        <v>2924</v>
      </c>
      <c r="C2017" t="s">
        <v>775</v>
      </c>
      <c r="D2017">
        <v>487.55239343999972</v>
      </c>
    </row>
    <row r="2018" spans="1:4" x14ac:dyDescent="0.3">
      <c r="A2018" t="s">
        <v>2411</v>
      </c>
      <c r="B2018" t="s">
        <v>2924</v>
      </c>
      <c r="C2018" t="s">
        <v>2680</v>
      </c>
      <c r="D2018">
        <v>2234.1695653699981</v>
      </c>
    </row>
    <row r="2019" spans="1:4" x14ac:dyDescent="0.3">
      <c r="A2019" t="s">
        <v>2411</v>
      </c>
      <c r="B2019" t="s">
        <v>2924</v>
      </c>
      <c r="C2019" t="s">
        <v>2678</v>
      </c>
      <c r="D2019">
        <v>2918.7794287399979</v>
      </c>
    </row>
    <row r="2020" spans="1:4" x14ac:dyDescent="0.3">
      <c r="A2020" t="s">
        <v>2411</v>
      </c>
      <c r="B2020" t="s">
        <v>2924</v>
      </c>
      <c r="C2020" t="s">
        <v>2686</v>
      </c>
      <c r="D2020">
        <v>452.80789007999994</v>
      </c>
    </row>
    <row r="2021" spans="1:4" x14ac:dyDescent="0.3">
      <c r="A2021" t="s">
        <v>2411</v>
      </c>
      <c r="B2021" t="s">
        <v>2924</v>
      </c>
      <c r="C2021" t="s">
        <v>2682</v>
      </c>
      <c r="D2021">
        <v>4212.4179591400016</v>
      </c>
    </row>
    <row r="2022" spans="1:4" x14ac:dyDescent="0.3">
      <c r="A2022" t="s">
        <v>2411</v>
      </c>
      <c r="B2022" t="s">
        <v>2924</v>
      </c>
      <c r="C2022" t="s">
        <v>137</v>
      </c>
      <c r="D2022">
        <v>1174.5141952400002</v>
      </c>
    </row>
    <row r="2023" spans="1:4" x14ac:dyDescent="0.3">
      <c r="A2023" t="s">
        <v>2411</v>
      </c>
      <c r="B2023" t="s">
        <v>2924</v>
      </c>
      <c r="C2023" t="s">
        <v>2677</v>
      </c>
      <c r="D2023">
        <v>63591.064250829128</v>
      </c>
    </row>
    <row r="2024" spans="1:4" x14ac:dyDescent="0.3">
      <c r="A2024" t="s">
        <v>2411</v>
      </c>
      <c r="B2024" t="s">
        <v>2924</v>
      </c>
      <c r="C2024" t="s">
        <v>2681</v>
      </c>
      <c r="D2024">
        <v>5907.0025319499928</v>
      </c>
    </row>
    <row r="2025" spans="1:4" x14ac:dyDescent="0.3">
      <c r="A2025" t="s">
        <v>2411</v>
      </c>
      <c r="B2025" t="s">
        <v>2924</v>
      </c>
      <c r="C2025" t="s">
        <v>2683</v>
      </c>
      <c r="D2025">
        <v>416.73959095999993</v>
      </c>
    </row>
    <row r="2026" spans="1:4" x14ac:dyDescent="0.3">
      <c r="A2026" t="s">
        <v>2411</v>
      </c>
      <c r="B2026" t="s">
        <v>2924</v>
      </c>
      <c r="C2026" t="s">
        <v>2679</v>
      </c>
      <c r="D2026">
        <v>694.24225211999976</v>
      </c>
    </row>
    <row r="2027" spans="1:4" x14ac:dyDescent="0.3">
      <c r="A2027" t="s">
        <v>2411</v>
      </c>
      <c r="B2027" t="s">
        <v>2925</v>
      </c>
      <c r="C2027" t="s">
        <v>775</v>
      </c>
      <c r="D2027">
        <v>4302.7099036199988</v>
      </c>
    </row>
    <row r="2028" spans="1:4" x14ac:dyDescent="0.3">
      <c r="A2028" t="s">
        <v>2411</v>
      </c>
      <c r="B2028" t="s">
        <v>2925</v>
      </c>
      <c r="C2028" t="s">
        <v>2680</v>
      </c>
      <c r="D2028">
        <v>15086.39159343002</v>
      </c>
    </row>
    <row r="2029" spans="1:4" x14ac:dyDescent="0.3">
      <c r="A2029" t="s">
        <v>2411</v>
      </c>
      <c r="B2029" t="s">
        <v>2925</v>
      </c>
      <c r="C2029" t="s">
        <v>2678</v>
      </c>
      <c r="D2029">
        <v>16069.109356809871</v>
      </c>
    </row>
    <row r="2030" spans="1:4" x14ac:dyDescent="0.3">
      <c r="A2030" t="s">
        <v>2411</v>
      </c>
      <c r="B2030" t="s">
        <v>2925</v>
      </c>
      <c r="C2030" t="s">
        <v>2686</v>
      </c>
      <c r="D2030">
        <v>1403.6506023499999</v>
      </c>
    </row>
    <row r="2031" spans="1:4" x14ac:dyDescent="0.3">
      <c r="A2031" t="s">
        <v>2411</v>
      </c>
      <c r="B2031" t="s">
        <v>2925</v>
      </c>
      <c r="C2031" t="s">
        <v>2682</v>
      </c>
      <c r="D2031">
        <v>11362.34135294001</v>
      </c>
    </row>
    <row r="2032" spans="1:4" x14ac:dyDescent="0.3">
      <c r="A2032" t="s">
        <v>2411</v>
      </c>
      <c r="B2032" t="s">
        <v>2925</v>
      </c>
      <c r="C2032" t="s">
        <v>137</v>
      </c>
      <c r="D2032">
        <v>1442.9403858699982</v>
      </c>
    </row>
    <row r="2033" spans="1:4" x14ac:dyDescent="0.3">
      <c r="A2033" t="s">
        <v>2411</v>
      </c>
      <c r="B2033" t="s">
        <v>2925</v>
      </c>
      <c r="C2033" t="s">
        <v>2677</v>
      </c>
      <c r="D2033">
        <v>277015.11328975513</v>
      </c>
    </row>
    <row r="2034" spans="1:4" x14ac:dyDescent="0.3">
      <c r="A2034" t="s">
        <v>2411</v>
      </c>
      <c r="B2034" t="s">
        <v>2925</v>
      </c>
      <c r="C2034" t="s">
        <v>2681</v>
      </c>
      <c r="D2034">
        <v>15419.398754839942</v>
      </c>
    </row>
    <row r="2035" spans="1:4" x14ac:dyDescent="0.3">
      <c r="A2035" t="s">
        <v>2411</v>
      </c>
      <c r="B2035" t="s">
        <v>2925</v>
      </c>
      <c r="C2035" t="s">
        <v>2683</v>
      </c>
      <c r="D2035">
        <v>4228.9902197399942</v>
      </c>
    </row>
    <row r="2036" spans="1:4" x14ac:dyDescent="0.3">
      <c r="A2036" t="s">
        <v>2411</v>
      </c>
      <c r="B2036" t="s">
        <v>2925</v>
      </c>
      <c r="C2036" t="s">
        <v>2679</v>
      </c>
      <c r="D2036">
        <v>16905.845932570071</v>
      </c>
    </row>
    <row r="2037" spans="1:4" x14ac:dyDescent="0.3">
      <c r="A2037" t="s">
        <v>2411</v>
      </c>
      <c r="B2037" t="s">
        <v>2921</v>
      </c>
      <c r="C2037" t="s">
        <v>775</v>
      </c>
      <c r="D2037">
        <v>352.05587673000014</v>
      </c>
    </row>
    <row r="2038" spans="1:4" x14ac:dyDescent="0.3">
      <c r="A2038" t="s">
        <v>2411</v>
      </c>
      <c r="B2038" t="s">
        <v>2921</v>
      </c>
      <c r="C2038" t="s">
        <v>2680</v>
      </c>
      <c r="D2038">
        <v>741.15217086999996</v>
      </c>
    </row>
    <row r="2039" spans="1:4" x14ac:dyDescent="0.3">
      <c r="A2039" t="s">
        <v>2411</v>
      </c>
      <c r="B2039" t="s">
        <v>2921</v>
      </c>
      <c r="C2039" t="s">
        <v>2678</v>
      </c>
      <c r="D2039">
        <v>1526.2924647599982</v>
      </c>
    </row>
    <row r="2040" spans="1:4" x14ac:dyDescent="0.3">
      <c r="A2040" t="s">
        <v>2411</v>
      </c>
      <c r="B2040" t="s">
        <v>2921</v>
      </c>
      <c r="C2040" t="s">
        <v>2686</v>
      </c>
      <c r="D2040">
        <v>215.57643547999987</v>
      </c>
    </row>
    <row r="2041" spans="1:4" x14ac:dyDescent="0.3">
      <c r="A2041" t="s">
        <v>2411</v>
      </c>
      <c r="B2041" t="s">
        <v>2921</v>
      </c>
      <c r="C2041" t="s">
        <v>2682</v>
      </c>
      <c r="D2041">
        <v>690.1816650300002</v>
      </c>
    </row>
    <row r="2042" spans="1:4" x14ac:dyDescent="0.3">
      <c r="A2042" t="s">
        <v>2411</v>
      </c>
      <c r="B2042" t="s">
        <v>2921</v>
      </c>
      <c r="C2042" t="s">
        <v>137</v>
      </c>
      <c r="D2042">
        <v>886.25480162000019</v>
      </c>
    </row>
    <row r="2043" spans="1:4" x14ac:dyDescent="0.3">
      <c r="A2043" t="s">
        <v>2411</v>
      </c>
      <c r="B2043" t="s">
        <v>2921</v>
      </c>
      <c r="C2043" t="s">
        <v>2677</v>
      </c>
      <c r="D2043">
        <v>40388.804509209898</v>
      </c>
    </row>
    <row r="2044" spans="1:4" x14ac:dyDescent="0.3">
      <c r="A2044" t="s">
        <v>2411</v>
      </c>
      <c r="B2044" t="s">
        <v>2921</v>
      </c>
      <c r="C2044" t="s">
        <v>2681</v>
      </c>
      <c r="D2044">
        <v>1899.87905927</v>
      </c>
    </row>
    <row r="2045" spans="1:4" x14ac:dyDescent="0.3">
      <c r="A2045" t="s">
        <v>2411</v>
      </c>
      <c r="B2045" t="s">
        <v>2921</v>
      </c>
      <c r="C2045" t="s">
        <v>2683</v>
      </c>
      <c r="D2045">
        <v>113.91683847</v>
      </c>
    </row>
    <row r="2046" spans="1:4" x14ac:dyDescent="0.3">
      <c r="A2046" t="s">
        <v>2411</v>
      </c>
      <c r="B2046" t="s">
        <v>2921</v>
      </c>
      <c r="C2046" t="s">
        <v>2679</v>
      </c>
      <c r="D2046">
        <v>1305.975559589999</v>
      </c>
    </row>
    <row r="2047" spans="1:4" x14ac:dyDescent="0.3">
      <c r="A2047" t="s">
        <v>2412</v>
      </c>
      <c r="B2047" t="s">
        <v>2922</v>
      </c>
      <c r="C2047" t="s">
        <v>775</v>
      </c>
      <c r="D2047">
        <v>613.83825527999977</v>
      </c>
    </row>
    <row r="2048" spans="1:4" x14ac:dyDescent="0.3">
      <c r="A2048" t="s">
        <v>2412</v>
      </c>
      <c r="B2048" t="s">
        <v>2922</v>
      </c>
      <c r="C2048" t="s">
        <v>2680</v>
      </c>
      <c r="D2048">
        <v>8.8602045900000004</v>
      </c>
    </row>
    <row r="2049" spans="1:4" x14ac:dyDescent="0.3">
      <c r="A2049" t="s">
        <v>2412</v>
      </c>
      <c r="B2049" t="s">
        <v>2922</v>
      </c>
      <c r="C2049" t="s">
        <v>2686</v>
      </c>
      <c r="D2049">
        <v>436.42006222000009</v>
      </c>
    </row>
    <row r="2050" spans="1:4" x14ac:dyDescent="0.3">
      <c r="A2050" t="s">
        <v>2412</v>
      </c>
      <c r="B2050" t="s">
        <v>2922</v>
      </c>
      <c r="C2050" t="s">
        <v>2682</v>
      </c>
      <c r="D2050">
        <v>2124.5201238000009</v>
      </c>
    </row>
    <row r="2051" spans="1:4" x14ac:dyDescent="0.3">
      <c r="A2051" t="s">
        <v>2412</v>
      </c>
      <c r="B2051" t="s">
        <v>2922</v>
      </c>
      <c r="C2051" t="s">
        <v>137</v>
      </c>
      <c r="D2051">
        <v>22.622422939999996</v>
      </c>
    </row>
    <row r="2052" spans="1:4" x14ac:dyDescent="0.3">
      <c r="A2052" t="s">
        <v>2412</v>
      </c>
      <c r="B2052" t="s">
        <v>2922</v>
      </c>
      <c r="C2052" t="s">
        <v>2677</v>
      </c>
      <c r="D2052">
        <v>9.2387052899999986</v>
      </c>
    </row>
    <row r="2053" spans="1:4" x14ac:dyDescent="0.3">
      <c r="A2053" t="s">
        <v>2412</v>
      </c>
      <c r="B2053" t="s">
        <v>2922</v>
      </c>
      <c r="C2053" t="s">
        <v>2681</v>
      </c>
      <c r="D2053">
        <v>820.00905866999949</v>
      </c>
    </row>
    <row r="2054" spans="1:4" x14ac:dyDescent="0.3">
      <c r="A2054" t="s">
        <v>2412</v>
      </c>
      <c r="B2054" t="s">
        <v>2922</v>
      </c>
      <c r="C2054" t="s">
        <v>2683</v>
      </c>
      <c r="D2054">
        <v>33.23409187</v>
      </c>
    </row>
    <row r="2055" spans="1:4" x14ac:dyDescent="0.3">
      <c r="A2055" t="s">
        <v>2412</v>
      </c>
      <c r="B2055" t="s">
        <v>2923</v>
      </c>
      <c r="C2055" t="s">
        <v>775</v>
      </c>
      <c r="D2055">
        <v>398.8740085699996</v>
      </c>
    </row>
    <row r="2056" spans="1:4" x14ac:dyDescent="0.3">
      <c r="A2056" t="s">
        <v>2412</v>
      </c>
      <c r="B2056" t="s">
        <v>2923</v>
      </c>
      <c r="C2056" t="s">
        <v>2680</v>
      </c>
      <c r="D2056">
        <v>21.65705363</v>
      </c>
    </row>
    <row r="2057" spans="1:4" x14ac:dyDescent="0.3">
      <c r="A2057" t="s">
        <v>2412</v>
      </c>
      <c r="B2057" t="s">
        <v>2923</v>
      </c>
      <c r="C2057" t="s">
        <v>2686</v>
      </c>
      <c r="D2057">
        <v>321.50694565000003</v>
      </c>
    </row>
    <row r="2058" spans="1:4" x14ac:dyDescent="0.3">
      <c r="A2058" t="s">
        <v>2412</v>
      </c>
      <c r="B2058" t="s">
        <v>2923</v>
      </c>
      <c r="C2058" t="s">
        <v>2682</v>
      </c>
      <c r="D2058">
        <v>1462.7003284799998</v>
      </c>
    </row>
    <row r="2059" spans="1:4" x14ac:dyDescent="0.3">
      <c r="A2059" t="s">
        <v>2412</v>
      </c>
      <c r="B2059" t="s">
        <v>2923</v>
      </c>
      <c r="C2059" t="s">
        <v>137</v>
      </c>
      <c r="D2059">
        <v>13.35382311</v>
      </c>
    </row>
    <row r="2060" spans="1:4" x14ac:dyDescent="0.3">
      <c r="A2060" t="s">
        <v>2412</v>
      </c>
      <c r="B2060" t="s">
        <v>2923</v>
      </c>
      <c r="C2060" t="s">
        <v>2677</v>
      </c>
      <c r="D2060">
        <v>11.163802479999999</v>
      </c>
    </row>
    <row r="2061" spans="1:4" x14ac:dyDescent="0.3">
      <c r="A2061" t="s">
        <v>2412</v>
      </c>
      <c r="B2061" t="s">
        <v>2923</v>
      </c>
      <c r="C2061" t="s">
        <v>2681</v>
      </c>
      <c r="D2061">
        <v>1306.2860224899991</v>
      </c>
    </row>
    <row r="2062" spans="1:4" x14ac:dyDescent="0.3">
      <c r="A2062" t="s">
        <v>2412</v>
      </c>
      <c r="B2062" t="s">
        <v>2923</v>
      </c>
      <c r="C2062" t="s">
        <v>2683</v>
      </c>
      <c r="D2062">
        <v>3.5914838700000002</v>
      </c>
    </row>
    <row r="2063" spans="1:4" x14ac:dyDescent="0.3">
      <c r="A2063" t="s">
        <v>2412</v>
      </c>
      <c r="B2063" t="s">
        <v>2924</v>
      </c>
      <c r="C2063" t="s">
        <v>775</v>
      </c>
      <c r="D2063">
        <v>1025.3679107200005</v>
      </c>
    </row>
    <row r="2064" spans="1:4" x14ac:dyDescent="0.3">
      <c r="A2064" t="s">
        <v>2412</v>
      </c>
      <c r="B2064" t="s">
        <v>2924</v>
      </c>
      <c r="C2064" t="s">
        <v>2680</v>
      </c>
      <c r="D2064">
        <v>2.98799094</v>
      </c>
    </row>
    <row r="2065" spans="1:4" x14ac:dyDescent="0.3">
      <c r="A2065" t="s">
        <v>2412</v>
      </c>
      <c r="B2065" t="s">
        <v>2924</v>
      </c>
      <c r="C2065" t="s">
        <v>2686</v>
      </c>
      <c r="D2065">
        <v>850.75998789999994</v>
      </c>
    </row>
    <row r="2066" spans="1:4" x14ac:dyDescent="0.3">
      <c r="A2066" t="s">
        <v>2412</v>
      </c>
      <c r="B2066" t="s">
        <v>2924</v>
      </c>
      <c r="C2066" t="s">
        <v>2682</v>
      </c>
      <c r="D2066">
        <v>1570.7281734299991</v>
      </c>
    </row>
    <row r="2067" spans="1:4" x14ac:dyDescent="0.3">
      <c r="A2067" t="s">
        <v>2412</v>
      </c>
      <c r="B2067" t="s">
        <v>2924</v>
      </c>
      <c r="C2067" t="s">
        <v>137</v>
      </c>
      <c r="D2067">
        <v>289.21853618</v>
      </c>
    </row>
    <row r="2068" spans="1:4" x14ac:dyDescent="0.3">
      <c r="A2068" t="s">
        <v>2412</v>
      </c>
      <c r="B2068" t="s">
        <v>2924</v>
      </c>
      <c r="C2068" t="s">
        <v>2677</v>
      </c>
      <c r="D2068">
        <v>34.450360269999997</v>
      </c>
    </row>
    <row r="2069" spans="1:4" x14ac:dyDescent="0.3">
      <c r="A2069" t="s">
        <v>2412</v>
      </c>
      <c r="B2069" t="s">
        <v>2924</v>
      </c>
      <c r="C2069" t="s">
        <v>2681</v>
      </c>
      <c r="D2069">
        <v>1677.9523863400002</v>
      </c>
    </row>
    <row r="2070" spans="1:4" x14ac:dyDescent="0.3">
      <c r="A2070" t="s">
        <v>2412</v>
      </c>
      <c r="B2070" t="s">
        <v>2924</v>
      </c>
      <c r="C2070" t="s">
        <v>2683</v>
      </c>
      <c r="D2070">
        <v>96.66630812999999</v>
      </c>
    </row>
    <row r="2071" spans="1:4" x14ac:dyDescent="0.3">
      <c r="A2071" t="s">
        <v>2412</v>
      </c>
      <c r="B2071" t="s">
        <v>2925</v>
      </c>
      <c r="C2071" t="s">
        <v>775</v>
      </c>
      <c r="D2071">
        <v>14828.353910260003</v>
      </c>
    </row>
    <row r="2072" spans="1:4" x14ac:dyDescent="0.3">
      <c r="A2072" t="s">
        <v>2412</v>
      </c>
      <c r="B2072" t="s">
        <v>2925</v>
      </c>
      <c r="C2072" t="s">
        <v>2680</v>
      </c>
      <c r="D2072">
        <v>3805.4835187000008</v>
      </c>
    </row>
    <row r="2073" spans="1:4" x14ac:dyDescent="0.3">
      <c r="A2073" t="s">
        <v>2412</v>
      </c>
      <c r="B2073" t="s">
        <v>2925</v>
      </c>
      <c r="C2073" t="s">
        <v>2678</v>
      </c>
      <c r="D2073">
        <v>5.1847210599999993</v>
      </c>
    </row>
    <row r="2074" spans="1:4" x14ac:dyDescent="0.3">
      <c r="A2074" t="s">
        <v>2412</v>
      </c>
      <c r="B2074" t="s">
        <v>2925</v>
      </c>
      <c r="C2074" t="s">
        <v>2686</v>
      </c>
      <c r="D2074">
        <v>5842.5602910500038</v>
      </c>
    </row>
    <row r="2075" spans="1:4" x14ac:dyDescent="0.3">
      <c r="A2075" t="s">
        <v>2412</v>
      </c>
      <c r="B2075" t="s">
        <v>2925</v>
      </c>
      <c r="C2075" t="s">
        <v>2682</v>
      </c>
      <c r="D2075">
        <v>10996.916443200034</v>
      </c>
    </row>
    <row r="2076" spans="1:4" x14ac:dyDescent="0.3">
      <c r="A2076" t="s">
        <v>2412</v>
      </c>
      <c r="B2076" t="s">
        <v>2925</v>
      </c>
      <c r="C2076" t="s">
        <v>137</v>
      </c>
      <c r="D2076">
        <v>650.3349382099999</v>
      </c>
    </row>
    <row r="2077" spans="1:4" x14ac:dyDescent="0.3">
      <c r="A2077" t="s">
        <v>2412</v>
      </c>
      <c r="B2077" t="s">
        <v>2925</v>
      </c>
      <c r="C2077" t="s">
        <v>2677</v>
      </c>
      <c r="D2077">
        <v>622.36101996000161</v>
      </c>
    </row>
    <row r="2078" spans="1:4" x14ac:dyDescent="0.3">
      <c r="A2078" t="s">
        <v>2412</v>
      </c>
      <c r="B2078" t="s">
        <v>2925</v>
      </c>
      <c r="C2078" t="s">
        <v>2681</v>
      </c>
      <c r="D2078">
        <v>7534.8448910799752</v>
      </c>
    </row>
    <row r="2079" spans="1:4" x14ac:dyDescent="0.3">
      <c r="A2079" t="s">
        <v>2412</v>
      </c>
      <c r="B2079" t="s">
        <v>2925</v>
      </c>
      <c r="C2079" t="s">
        <v>2683</v>
      </c>
      <c r="D2079">
        <v>2872.7185108600006</v>
      </c>
    </row>
    <row r="2080" spans="1:4" x14ac:dyDescent="0.3">
      <c r="A2080" t="s">
        <v>2412</v>
      </c>
      <c r="B2080" t="s">
        <v>2925</v>
      </c>
      <c r="C2080" t="s">
        <v>2679</v>
      </c>
      <c r="D2080">
        <v>78.161396539999998</v>
      </c>
    </row>
    <row r="2081" spans="1:4" x14ac:dyDescent="0.3">
      <c r="A2081" t="s">
        <v>2412</v>
      </c>
      <c r="B2081" t="s">
        <v>2921</v>
      </c>
      <c r="C2081" t="s">
        <v>775</v>
      </c>
      <c r="D2081">
        <v>852.67738860999987</v>
      </c>
    </row>
    <row r="2082" spans="1:4" x14ac:dyDescent="0.3">
      <c r="A2082" t="s">
        <v>2412</v>
      </c>
      <c r="B2082" t="s">
        <v>2921</v>
      </c>
      <c r="C2082" t="s">
        <v>2680</v>
      </c>
      <c r="D2082">
        <v>4.2616948900000002</v>
      </c>
    </row>
    <row r="2083" spans="1:4" x14ac:dyDescent="0.3">
      <c r="A2083" t="s">
        <v>2412</v>
      </c>
      <c r="B2083" t="s">
        <v>2921</v>
      </c>
      <c r="C2083" t="s">
        <v>2686</v>
      </c>
      <c r="D2083">
        <v>284.33208409000002</v>
      </c>
    </row>
    <row r="2084" spans="1:4" x14ac:dyDescent="0.3">
      <c r="A2084" t="s">
        <v>2412</v>
      </c>
      <c r="B2084" t="s">
        <v>2921</v>
      </c>
      <c r="C2084" t="s">
        <v>2682</v>
      </c>
      <c r="D2084">
        <v>695.56907534000015</v>
      </c>
    </row>
    <row r="2085" spans="1:4" x14ac:dyDescent="0.3">
      <c r="A2085" t="s">
        <v>2412</v>
      </c>
      <c r="B2085" t="s">
        <v>2921</v>
      </c>
      <c r="C2085" t="s">
        <v>137</v>
      </c>
      <c r="D2085">
        <v>36.125869700000003</v>
      </c>
    </row>
    <row r="2086" spans="1:4" x14ac:dyDescent="0.3">
      <c r="A2086" t="s">
        <v>2412</v>
      </c>
      <c r="B2086" t="s">
        <v>2921</v>
      </c>
      <c r="C2086" t="s">
        <v>2677</v>
      </c>
      <c r="D2086">
        <v>15.464734069999999</v>
      </c>
    </row>
    <row r="2087" spans="1:4" x14ac:dyDescent="0.3">
      <c r="A2087" t="s">
        <v>2412</v>
      </c>
      <c r="B2087" t="s">
        <v>2921</v>
      </c>
      <c r="C2087" t="s">
        <v>2681</v>
      </c>
      <c r="D2087">
        <v>744.57580268999982</v>
      </c>
    </row>
    <row r="2088" spans="1:4" x14ac:dyDescent="0.3">
      <c r="A2088" t="s">
        <v>2412</v>
      </c>
      <c r="B2088" t="s">
        <v>2921</v>
      </c>
      <c r="C2088" t="s">
        <v>2683</v>
      </c>
      <c r="D2088">
        <v>16.382409370000001</v>
      </c>
    </row>
    <row r="2089" spans="1:4" x14ac:dyDescent="0.3">
      <c r="A2089" t="s">
        <v>2413</v>
      </c>
      <c r="B2089" t="s">
        <v>2922</v>
      </c>
      <c r="C2089" t="s">
        <v>775</v>
      </c>
      <c r="D2089">
        <v>1878.8120641299995</v>
      </c>
    </row>
    <row r="2090" spans="1:4" x14ac:dyDescent="0.3">
      <c r="A2090" t="s">
        <v>2413</v>
      </c>
      <c r="B2090" t="s">
        <v>2922</v>
      </c>
      <c r="C2090" t="s">
        <v>2680</v>
      </c>
      <c r="D2090">
        <v>136.73402107999996</v>
      </c>
    </row>
    <row r="2091" spans="1:4" x14ac:dyDescent="0.3">
      <c r="A2091" t="s">
        <v>2413</v>
      </c>
      <c r="B2091" t="s">
        <v>2922</v>
      </c>
      <c r="C2091" t="s">
        <v>2678</v>
      </c>
      <c r="D2091">
        <v>705.03160877999994</v>
      </c>
    </row>
    <row r="2092" spans="1:4" x14ac:dyDescent="0.3">
      <c r="A2092" t="s">
        <v>2413</v>
      </c>
      <c r="B2092" t="s">
        <v>2922</v>
      </c>
      <c r="C2092" t="s">
        <v>2686</v>
      </c>
      <c r="D2092">
        <v>2155.1826965100004</v>
      </c>
    </row>
    <row r="2093" spans="1:4" x14ac:dyDescent="0.3">
      <c r="A2093" t="s">
        <v>2413</v>
      </c>
      <c r="B2093" t="s">
        <v>2922</v>
      </c>
      <c r="C2093" t="s">
        <v>2682</v>
      </c>
      <c r="D2093">
        <v>13084.29950123</v>
      </c>
    </row>
    <row r="2094" spans="1:4" x14ac:dyDescent="0.3">
      <c r="A2094" t="s">
        <v>2413</v>
      </c>
      <c r="B2094" t="s">
        <v>2922</v>
      </c>
      <c r="C2094" t="s">
        <v>137</v>
      </c>
      <c r="D2094">
        <v>141.87574327999997</v>
      </c>
    </row>
    <row r="2095" spans="1:4" x14ac:dyDescent="0.3">
      <c r="A2095" t="s">
        <v>2413</v>
      </c>
      <c r="B2095" t="s">
        <v>2922</v>
      </c>
      <c r="C2095" t="s">
        <v>2677</v>
      </c>
      <c r="D2095">
        <v>14521.682491920026</v>
      </c>
    </row>
    <row r="2096" spans="1:4" x14ac:dyDescent="0.3">
      <c r="A2096" t="s">
        <v>2413</v>
      </c>
      <c r="B2096" t="s">
        <v>2922</v>
      </c>
      <c r="C2096" t="s">
        <v>2681</v>
      </c>
      <c r="D2096">
        <v>11589.335642570013</v>
      </c>
    </row>
    <row r="2097" spans="1:4" x14ac:dyDescent="0.3">
      <c r="A2097" t="s">
        <v>2413</v>
      </c>
      <c r="B2097" t="s">
        <v>2922</v>
      </c>
      <c r="C2097" t="s">
        <v>2683</v>
      </c>
      <c r="D2097">
        <v>308.63867372999999</v>
      </c>
    </row>
    <row r="2098" spans="1:4" x14ac:dyDescent="0.3">
      <c r="A2098" t="s">
        <v>2413</v>
      </c>
      <c r="B2098" t="s">
        <v>2922</v>
      </c>
      <c r="C2098" t="s">
        <v>2679</v>
      </c>
      <c r="D2098">
        <v>226.26482498000001</v>
      </c>
    </row>
    <row r="2099" spans="1:4" x14ac:dyDescent="0.3">
      <c r="A2099" t="s">
        <v>2413</v>
      </c>
      <c r="B2099" t="s">
        <v>2923</v>
      </c>
      <c r="C2099" t="s">
        <v>775</v>
      </c>
      <c r="D2099">
        <v>1598.5971148500012</v>
      </c>
    </row>
    <row r="2100" spans="1:4" x14ac:dyDescent="0.3">
      <c r="A2100" t="s">
        <v>2413</v>
      </c>
      <c r="B2100" t="s">
        <v>2923</v>
      </c>
      <c r="C2100" t="s">
        <v>2680</v>
      </c>
      <c r="D2100">
        <v>75.887758820000002</v>
      </c>
    </row>
    <row r="2101" spans="1:4" x14ac:dyDescent="0.3">
      <c r="A2101" t="s">
        <v>2413</v>
      </c>
      <c r="B2101" t="s">
        <v>2923</v>
      </c>
      <c r="C2101" t="s">
        <v>2678</v>
      </c>
      <c r="D2101">
        <v>1071.2610545000018</v>
      </c>
    </row>
    <row r="2102" spans="1:4" x14ac:dyDescent="0.3">
      <c r="A2102" t="s">
        <v>2413</v>
      </c>
      <c r="B2102" t="s">
        <v>2923</v>
      </c>
      <c r="C2102" t="s">
        <v>2686</v>
      </c>
      <c r="D2102">
        <v>461.24707295999985</v>
      </c>
    </row>
    <row r="2103" spans="1:4" x14ac:dyDescent="0.3">
      <c r="A2103" t="s">
        <v>2413</v>
      </c>
      <c r="B2103" t="s">
        <v>2923</v>
      </c>
      <c r="C2103" t="s">
        <v>2682</v>
      </c>
      <c r="D2103">
        <v>7098.4337699399966</v>
      </c>
    </row>
    <row r="2104" spans="1:4" x14ac:dyDescent="0.3">
      <c r="A2104" t="s">
        <v>2413</v>
      </c>
      <c r="B2104" t="s">
        <v>2923</v>
      </c>
      <c r="C2104" t="s">
        <v>137</v>
      </c>
      <c r="D2104">
        <v>97.144073079999984</v>
      </c>
    </row>
    <row r="2105" spans="1:4" x14ac:dyDescent="0.3">
      <c r="A2105" t="s">
        <v>2413</v>
      </c>
      <c r="B2105" t="s">
        <v>2923</v>
      </c>
      <c r="C2105" t="s">
        <v>2677</v>
      </c>
      <c r="D2105">
        <v>22493.271695060172</v>
      </c>
    </row>
    <row r="2106" spans="1:4" x14ac:dyDescent="0.3">
      <c r="A2106" t="s">
        <v>2413</v>
      </c>
      <c r="B2106" t="s">
        <v>2923</v>
      </c>
      <c r="C2106" t="s">
        <v>2681</v>
      </c>
      <c r="D2106">
        <v>12161.825013629996</v>
      </c>
    </row>
    <row r="2107" spans="1:4" x14ac:dyDescent="0.3">
      <c r="A2107" t="s">
        <v>2413</v>
      </c>
      <c r="B2107" t="s">
        <v>2923</v>
      </c>
      <c r="C2107" t="s">
        <v>2683</v>
      </c>
      <c r="D2107">
        <v>10.77518781</v>
      </c>
    </row>
    <row r="2108" spans="1:4" x14ac:dyDescent="0.3">
      <c r="A2108" t="s">
        <v>2413</v>
      </c>
      <c r="B2108" t="s">
        <v>2923</v>
      </c>
      <c r="C2108" t="s">
        <v>2679</v>
      </c>
      <c r="D2108">
        <v>61.045228520000002</v>
      </c>
    </row>
    <row r="2109" spans="1:4" x14ac:dyDescent="0.3">
      <c r="A2109" t="s">
        <v>2413</v>
      </c>
      <c r="B2109" t="s">
        <v>2924</v>
      </c>
      <c r="C2109" t="s">
        <v>775</v>
      </c>
      <c r="D2109">
        <v>3163.491591779999</v>
      </c>
    </row>
    <row r="2110" spans="1:4" x14ac:dyDescent="0.3">
      <c r="A2110" t="s">
        <v>2413</v>
      </c>
      <c r="B2110" t="s">
        <v>2924</v>
      </c>
      <c r="C2110" t="s">
        <v>2680</v>
      </c>
      <c r="D2110">
        <v>217.79716912999999</v>
      </c>
    </row>
    <row r="2111" spans="1:4" x14ac:dyDescent="0.3">
      <c r="A2111" t="s">
        <v>2413</v>
      </c>
      <c r="B2111" t="s">
        <v>2924</v>
      </c>
      <c r="C2111" t="s">
        <v>2678</v>
      </c>
      <c r="D2111">
        <v>2158.3355317199971</v>
      </c>
    </row>
    <row r="2112" spans="1:4" x14ac:dyDescent="0.3">
      <c r="A2112" t="s">
        <v>2413</v>
      </c>
      <c r="B2112" t="s">
        <v>2924</v>
      </c>
      <c r="C2112" t="s">
        <v>2686</v>
      </c>
      <c r="D2112">
        <v>1001.0727962000003</v>
      </c>
    </row>
    <row r="2113" spans="1:4" x14ac:dyDescent="0.3">
      <c r="A2113" t="s">
        <v>2413</v>
      </c>
      <c r="B2113" t="s">
        <v>2924</v>
      </c>
      <c r="C2113" t="s">
        <v>2682</v>
      </c>
      <c r="D2113">
        <v>11869.820460629999</v>
      </c>
    </row>
    <row r="2114" spans="1:4" x14ac:dyDescent="0.3">
      <c r="A2114" t="s">
        <v>2413</v>
      </c>
      <c r="B2114" t="s">
        <v>2924</v>
      </c>
      <c r="C2114" t="s">
        <v>137</v>
      </c>
      <c r="D2114">
        <v>1745.1485504300001</v>
      </c>
    </row>
    <row r="2115" spans="1:4" x14ac:dyDescent="0.3">
      <c r="A2115" t="s">
        <v>2413</v>
      </c>
      <c r="B2115" t="s">
        <v>2924</v>
      </c>
      <c r="C2115" t="s">
        <v>2677</v>
      </c>
      <c r="D2115">
        <v>40094.146583570167</v>
      </c>
    </row>
    <row r="2116" spans="1:4" x14ac:dyDescent="0.3">
      <c r="A2116" t="s">
        <v>2413</v>
      </c>
      <c r="B2116" t="s">
        <v>2924</v>
      </c>
      <c r="C2116" t="s">
        <v>2681</v>
      </c>
      <c r="D2116">
        <v>17038.743644709994</v>
      </c>
    </row>
    <row r="2117" spans="1:4" x14ac:dyDescent="0.3">
      <c r="A2117" t="s">
        <v>2413</v>
      </c>
      <c r="B2117" t="s">
        <v>2924</v>
      </c>
      <c r="C2117" t="s">
        <v>2683</v>
      </c>
      <c r="D2117">
        <v>89.886395769999979</v>
      </c>
    </row>
    <row r="2118" spans="1:4" x14ac:dyDescent="0.3">
      <c r="A2118" t="s">
        <v>2413</v>
      </c>
      <c r="B2118" t="s">
        <v>2924</v>
      </c>
      <c r="C2118" t="s">
        <v>2679</v>
      </c>
      <c r="D2118">
        <v>616.71454742000014</v>
      </c>
    </row>
    <row r="2119" spans="1:4" x14ac:dyDescent="0.3">
      <c r="A2119" t="s">
        <v>2413</v>
      </c>
      <c r="B2119" t="s">
        <v>2925</v>
      </c>
      <c r="C2119" t="s">
        <v>775</v>
      </c>
      <c r="D2119">
        <v>42502.311639660307</v>
      </c>
    </row>
    <row r="2120" spans="1:4" x14ac:dyDescent="0.3">
      <c r="A2120" t="s">
        <v>2413</v>
      </c>
      <c r="B2120" t="s">
        <v>2925</v>
      </c>
      <c r="C2120" t="s">
        <v>2680</v>
      </c>
      <c r="D2120">
        <v>8924.3151303600243</v>
      </c>
    </row>
    <row r="2121" spans="1:4" x14ac:dyDescent="0.3">
      <c r="A2121" t="s">
        <v>2413</v>
      </c>
      <c r="B2121" t="s">
        <v>2925</v>
      </c>
      <c r="C2121" t="s">
        <v>2678</v>
      </c>
      <c r="D2121">
        <v>22368.241844660039</v>
      </c>
    </row>
    <row r="2122" spans="1:4" x14ac:dyDescent="0.3">
      <c r="A2122" t="s">
        <v>2413</v>
      </c>
      <c r="B2122" t="s">
        <v>2925</v>
      </c>
      <c r="C2122" t="s">
        <v>2686</v>
      </c>
      <c r="D2122">
        <v>11745.767358720002</v>
      </c>
    </row>
    <row r="2123" spans="1:4" x14ac:dyDescent="0.3">
      <c r="A2123" t="s">
        <v>2413</v>
      </c>
      <c r="B2123" t="s">
        <v>2925</v>
      </c>
      <c r="C2123" t="s">
        <v>2682</v>
      </c>
      <c r="D2123">
        <v>63319.83003802022</v>
      </c>
    </row>
    <row r="2124" spans="1:4" x14ac:dyDescent="0.3">
      <c r="A2124" t="s">
        <v>2413</v>
      </c>
      <c r="B2124" t="s">
        <v>2925</v>
      </c>
      <c r="C2124" t="s">
        <v>137</v>
      </c>
      <c r="D2124">
        <v>4356.9887158299925</v>
      </c>
    </row>
    <row r="2125" spans="1:4" x14ac:dyDescent="0.3">
      <c r="A2125" t="s">
        <v>2413</v>
      </c>
      <c r="B2125" t="s">
        <v>2925</v>
      </c>
      <c r="C2125" t="s">
        <v>2677</v>
      </c>
      <c r="D2125">
        <v>312397.82085555303</v>
      </c>
    </row>
    <row r="2126" spans="1:4" x14ac:dyDescent="0.3">
      <c r="A2126" t="s">
        <v>2413</v>
      </c>
      <c r="B2126" t="s">
        <v>2925</v>
      </c>
      <c r="C2126" t="s">
        <v>2681</v>
      </c>
      <c r="D2126">
        <v>65692.055460799893</v>
      </c>
    </row>
    <row r="2127" spans="1:4" x14ac:dyDescent="0.3">
      <c r="A2127" t="s">
        <v>2413</v>
      </c>
      <c r="B2127" t="s">
        <v>2925</v>
      </c>
      <c r="C2127" t="s">
        <v>2683</v>
      </c>
      <c r="D2127">
        <v>4711.4990269199961</v>
      </c>
    </row>
    <row r="2128" spans="1:4" x14ac:dyDescent="0.3">
      <c r="A2128" t="s">
        <v>2413</v>
      </c>
      <c r="B2128" t="s">
        <v>2925</v>
      </c>
      <c r="C2128" t="s">
        <v>2679</v>
      </c>
      <c r="D2128">
        <v>1759.3129616200006</v>
      </c>
    </row>
    <row r="2129" spans="1:4" x14ac:dyDescent="0.3">
      <c r="A2129" t="s">
        <v>2413</v>
      </c>
      <c r="B2129" t="s">
        <v>2921</v>
      </c>
      <c r="C2129" t="s">
        <v>775</v>
      </c>
      <c r="D2129">
        <v>2454.1269845899947</v>
      </c>
    </row>
    <row r="2130" spans="1:4" x14ac:dyDescent="0.3">
      <c r="A2130" t="s">
        <v>2413</v>
      </c>
      <c r="B2130" t="s">
        <v>2921</v>
      </c>
      <c r="C2130" t="s">
        <v>2680</v>
      </c>
      <c r="D2130">
        <v>112.65404982999999</v>
      </c>
    </row>
    <row r="2131" spans="1:4" x14ac:dyDescent="0.3">
      <c r="A2131" t="s">
        <v>2413</v>
      </c>
      <c r="B2131" t="s">
        <v>2921</v>
      </c>
      <c r="C2131" t="s">
        <v>2678</v>
      </c>
      <c r="D2131">
        <v>1363.2277009000006</v>
      </c>
    </row>
    <row r="2132" spans="1:4" x14ac:dyDescent="0.3">
      <c r="A2132" t="s">
        <v>2413</v>
      </c>
      <c r="B2132" t="s">
        <v>2921</v>
      </c>
      <c r="C2132" t="s">
        <v>2686</v>
      </c>
      <c r="D2132">
        <v>941.73751474999983</v>
      </c>
    </row>
    <row r="2133" spans="1:4" x14ac:dyDescent="0.3">
      <c r="A2133" t="s">
        <v>2413</v>
      </c>
      <c r="B2133" t="s">
        <v>2921</v>
      </c>
      <c r="C2133" t="s">
        <v>2682</v>
      </c>
      <c r="D2133">
        <v>6334.5423760000003</v>
      </c>
    </row>
    <row r="2134" spans="1:4" x14ac:dyDescent="0.3">
      <c r="A2134" t="s">
        <v>2413</v>
      </c>
      <c r="B2134" t="s">
        <v>2921</v>
      </c>
      <c r="C2134" t="s">
        <v>137</v>
      </c>
      <c r="D2134">
        <v>217.04461659</v>
      </c>
    </row>
    <row r="2135" spans="1:4" x14ac:dyDescent="0.3">
      <c r="A2135" t="s">
        <v>2413</v>
      </c>
      <c r="B2135" t="s">
        <v>2921</v>
      </c>
      <c r="C2135" t="s">
        <v>2677</v>
      </c>
      <c r="D2135">
        <v>25041.037336759968</v>
      </c>
    </row>
    <row r="2136" spans="1:4" x14ac:dyDescent="0.3">
      <c r="A2136" t="s">
        <v>2413</v>
      </c>
      <c r="B2136" t="s">
        <v>2921</v>
      </c>
      <c r="C2136" t="s">
        <v>2681</v>
      </c>
      <c r="D2136">
        <v>9550.755561159991</v>
      </c>
    </row>
    <row r="2137" spans="1:4" x14ac:dyDescent="0.3">
      <c r="A2137" t="s">
        <v>2413</v>
      </c>
      <c r="B2137" t="s">
        <v>2921</v>
      </c>
      <c r="C2137" t="s">
        <v>2683</v>
      </c>
      <c r="D2137">
        <v>106.31563804</v>
      </c>
    </row>
    <row r="2138" spans="1:4" x14ac:dyDescent="0.3">
      <c r="A2138" t="s">
        <v>2413</v>
      </c>
      <c r="B2138" t="s">
        <v>2921</v>
      </c>
      <c r="C2138" t="s">
        <v>2679</v>
      </c>
      <c r="D2138">
        <v>1.6864703399999998</v>
      </c>
    </row>
    <row r="2139" spans="1:4" x14ac:dyDescent="0.3">
      <c r="A2139" t="s">
        <v>2414</v>
      </c>
      <c r="B2139" t="s">
        <v>2922</v>
      </c>
      <c r="C2139" t="s">
        <v>2682</v>
      </c>
      <c r="D2139">
        <v>4.0440285999999999</v>
      </c>
    </row>
    <row r="2140" spans="1:4" x14ac:dyDescent="0.3">
      <c r="A2140" t="s">
        <v>2414</v>
      </c>
      <c r="B2140" t="s">
        <v>2922</v>
      </c>
      <c r="C2140" t="s">
        <v>2683</v>
      </c>
      <c r="D2140">
        <v>2.3545851</v>
      </c>
    </row>
    <row r="2141" spans="1:4" x14ac:dyDescent="0.3">
      <c r="A2141" t="s">
        <v>2414</v>
      </c>
      <c r="B2141" t="s">
        <v>2923</v>
      </c>
      <c r="C2141" t="s">
        <v>775</v>
      </c>
      <c r="D2141">
        <v>1.0021167799999999</v>
      </c>
    </row>
    <row r="2142" spans="1:4" x14ac:dyDescent="0.3">
      <c r="A2142" t="s">
        <v>2414</v>
      </c>
      <c r="B2142" t="s">
        <v>2923</v>
      </c>
      <c r="C2142" t="s">
        <v>2680</v>
      </c>
      <c r="D2142">
        <v>34.336401559999999</v>
      </c>
    </row>
    <row r="2143" spans="1:4" x14ac:dyDescent="0.3">
      <c r="A2143" t="s">
        <v>2414</v>
      </c>
      <c r="B2143" t="s">
        <v>2923</v>
      </c>
      <c r="C2143" t="s">
        <v>2682</v>
      </c>
      <c r="D2143">
        <v>48.578640530000001</v>
      </c>
    </row>
    <row r="2144" spans="1:4" x14ac:dyDescent="0.3">
      <c r="A2144" t="s">
        <v>2414</v>
      </c>
      <c r="B2144" t="s">
        <v>2923</v>
      </c>
      <c r="C2144" t="s">
        <v>2677</v>
      </c>
      <c r="D2144">
        <v>6.0003461900000001</v>
      </c>
    </row>
    <row r="2145" spans="1:4" x14ac:dyDescent="0.3">
      <c r="A2145" t="s">
        <v>2414</v>
      </c>
      <c r="B2145" t="s">
        <v>2923</v>
      </c>
      <c r="C2145" t="s">
        <v>2681</v>
      </c>
      <c r="D2145">
        <v>13.501845680000001</v>
      </c>
    </row>
    <row r="2146" spans="1:4" x14ac:dyDescent="0.3">
      <c r="A2146" t="s">
        <v>2414</v>
      </c>
      <c r="B2146" t="s">
        <v>2924</v>
      </c>
      <c r="C2146" t="s">
        <v>775</v>
      </c>
      <c r="D2146">
        <v>26.43026798</v>
      </c>
    </row>
    <row r="2147" spans="1:4" x14ac:dyDescent="0.3">
      <c r="A2147" t="s">
        <v>2414</v>
      </c>
      <c r="B2147" t="s">
        <v>2924</v>
      </c>
      <c r="C2147" t="s">
        <v>2680</v>
      </c>
      <c r="D2147">
        <v>86.111664750000003</v>
      </c>
    </row>
    <row r="2148" spans="1:4" x14ac:dyDescent="0.3">
      <c r="A2148" t="s">
        <v>2414</v>
      </c>
      <c r="B2148" t="s">
        <v>2924</v>
      </c>
      <c r="C2148" t="s">
        <v>2686</v>
      </c>
      <c r="D2148">
        <v>6.0101730800000004</v>
      </c>
    </row>
    <row r="2149" spans="1:4" x14ac:dyDescent="0.3">
      <c r="A2149" t="s">
        <v>2414</v>
      </c>
      <c r="B2149" t="s">
        <v>2924</v>
      </c>
      <c r="C2149" t="s">
        <v>2682</v>
      </c>
      <c r="D2149">
        <v>345.69740500999995</v>
      </c>
    </row>
    <row r="2150" spans="1:4" x14ac:dyDescent="0.3">
      <c r="A2150" t="s">
        <v>2414</v>
      </c>
      <c r="B2150" t="s">
        <v>2924</v>
      </c>
      <c r="C2150" t="s">
        <v>137</v>
      </c>
      <c r="D2150">
        <v>1.72463922</v>
      </c>
    </row>
    <row r="2151" spans="1:4" x14ac:dyDescent="0.3">
      <c r="A2151" t="s">
        <v>2414</v>
      </c>
      <c r="B2151" t="s">
        <v>2924</v>
      </c>
      <c r="C2151" t="s">
        <v>2677</v>
      </c>
      <c r="D2151">
        <v>14.662054099999999</v>
      </c>
    </row>
    <row r="2152" spans="1:4" x14ac:dyDescent="0.3">
      <c r="A2152" t="s">
        <v>2414</v>
      </c>
      <c r="B2152" t="s">
        <v>2924</v>
      </c>
      <c r="C2152" t="s">
        <v>2681</v>
      </c>
      <c r="D2152">
        <v>74.937845199999984</v>
      </c>
    </row>
    <row r="2153" spans="1:4" x14ac:dyDescent="0.3">
      <c r="A2153" t="s">
        <v>2414</v>
      </c>
      <c r="B2153" t="s">
        <v>2924</v>
      </c>
      <c r="C2153" t="s">
        <v>2683</v>
      </c>
      <c r="D2153">
        <v>19.218146350000001</v>
      </c>
    </row>
    <row r="2154" spans="1:4" x14ac:dyDescent="0.3">
      <c r="A2154" t="s">
        <v>2414</v>
      </c>
      <c r="B2154" t="s">
        <v>2924</v>
      </c>
      <c r="C2154" t="s">
        <v>2679</v>
      </c>
      <c r="D2154">
        <v>5.1133525599999992</v>
      </c>
    </row>
    <row r="2155" spans="1:4" x14ac:dyDescent="0.3">
      <c r="A2155" t="s">
        <v>2414</v>
      </c>
      <c r="B2155" t="s">
        <v>2925</v>
      </c>
      <c r="C2155" t="s">
        <v>775</v>
      </c>
      <c r="D2155">
        <v>186.36828787000002</v>
      </c>
    </row>
    <row r="2156" spans="1:4" x14ac:dyDescent="0.3">
      <c r="A2156" t="s">
        <v>2414</v>
      </c>
      <c r="B2156" t="s">
        <v>2925</v>
      </c>
      <c r="C2156" t="s">
        <v>2680</v>
      </c>
      <c r="D2156">
        <v>875.51049093000051</v>
      </c>
    </row>
    <row r="2157" spans="1:4" x14ac:dyDescent="0.3">
      <c r="A2157" t="s">
        <v>2414</v>
      </c>
      <c r="B2157" t="s">
        <v>2925</v>
      </c>
      <c r="C2157" t="s">
        <v>2678</v>
      </c>
      <c r="D2157">
        <v>3.6870342100000002</v>
      </c>
    </row>
    <row r="2158" spans="1:4" x14ac:dyDescent="0.3">
      <c r="A2158" t="s">
        <v>2414</v>
      </c>
      <c r="B2158" t="s">
        <v>2925</v>
      </c>
      <c r="C2158" t="s">
        <v>2686</v>
      </c>
      <c r="D2158">
        <v>68.638413549999996</v>
      </c>
    </row>
    <row r="2159" spans="1:4" x14ac:dyDescent="0.3">
      <c r="A2159" t="s">
        <v>2414</v>
      </c>
      <c r="B2159" t="s">
        <v>2925</v>
      </c>
      <c r="C2159" t="s">
        <v>2682</v>
      </c>
      <c r="D2159">
        <v>319.37377392000025</v>
      </c>
    </row>
    <row r="2160" spans="1:4" x14ac:dyDescent="0.3">
      <c r="A2160" t="s">
        <v>2414</v>
      </c>
      <c r="B2160" t="s">
        <v>2925</v>
      </c>
      <c r="C2160" t="s">
        <v>137</v>
      </c>
      <c r="D2160">
        <v>5.6652834199999997</v>
      </c>
    </row>
    <row r="2161" spans="1:4" x14ac:dyDescent="0.3">
      <c r="A2161" t="s">
        <v>2414</v>
      </c>
      <c r="B2161" t="s">
        <v>2925</v>
      </c>
      <c r="C2161" t="s">
        <v>2677</v>
      </c>
      <c r="D2161">
        <v>126.21068692000004</v>
      </c>
    </row>
    <row r="2162" spans="1:4" x14ac:dyDescent="0.3">
      <c r="A2162" t="s">
        <v>2414</v>
      </c>
      <c r="B2162" t="s">
        <v>2925</v>
      </c>
      <c r="C2162" t="s">
        <v>2681</v>
      </c>
      <c r="D2162">
        <v>522.6691656699993</v>
      </c>
    </row>
    <row r="2163" spans="1:4" x14ac:dyDescent="0.3">
      <c r="A2163" t="s">
        <v>2414</v>
      </c>
      <c r="B2163" t="s">
        <v>2925</v>
      </c>
      <c r="C2163" t="s">
        <v>2683</v>
      </c>
      <c r="D2163">
        <v>601.93974746999982</v>
      </c>
    </row>
    <row r="2164" spans="1:4" x14ac:dyDescent="0.3">
      <c r="A2164" t="s">
        <v>2414</v>
      </c>
      <c r="B2164" t="s">
        <v>2925</v>
      </c>
      <c r="C2164" t="s">
        <v>2679</v>
      </c>
      <c r="D2164">
        <v>27.552843960000001</v>
      </c>
    </row>
    <row r="2165" spans="1:4" x14ac:dyDescent="0.3">
      <c r="A2165" t="s">
        <v>2414</v>
      </c>
      <c r="B2165" t="s">
        <v>2921</v>
      </c>
      <c r="C2165" t="s">
        <v>2680</v>
      </c>
      <c r="D2165">
        <v>21.419003460000003</v>
      </c>
    </row>
    <row r="2166" spans="1:4" x14ac:dyDescent="0.3">
      <c r="A2166" t="s">
        <v>2960</v>
      </c>
      <c r="B2166" t="s">
        <v>2922</v>
      </c>
      <c r="C2166" t="s">
        <v>2679</v>
      </c>
      <c r="D2166">
        <v>2823.9255299099991</v>
      </c>
    </row>
    <row r="2167" spans="1:4" x14ac:dyDescent="0.3">
      <c r="A2167" t="s">
        <v>2960</v>
      </c>
      <c r="B2167" t="s">
        <v>2923</v>
      </c>
      <c r="C2167" t="s">
        <v>2679</v>
      </c>
      <c r="D2167">
        <v>4026.2695900700014</v>
      </c>
    </row>
    <row r="2168" spans="1:4" x14ac:dyDescent="0.3">
      <c r="A2168" t="s">
        <v>2960</v>
      </c>
      <c r="B2168" t="s">
        <v>2924</v>
      </c>
      <c r="C2168" t="s">
        <v>2680</v>
      </c>
      <c r="D2168">
        <v>475.31271994999997</v>
      </c>
    </row>
    <row r="2169" spans="1:4" x14ac:dyDescent="0.3">
      <c r="A2169" t="s">
        <v>2960</v>
      </c>
      <c r="B2169" t="s">
        <v>2924</v>
      </c>
      <c r="C2169" t="s">
        <v>2682</v>
      </c>
      <c r="D2169">
        <v>240.18974552999998</v>
      </c>
    </row>
    <row r="2170" spans="1:4" x14ac:dyDescent="0.3">
      <c r="A2170" t="s">
        <v>2960</v>
      </c>
      <c r="B2170" t="s">
        <v>2924</v>
      </c>
      <c r="C2170" t="s">
        <v>2683</v>
      </c>
      <c r="D2170">
        <v>870.66024315000016</v>
      </c>
    </row>
    <row r="2171" spans="1:4" x14ac:dyDescent="0.3">
      <c r="A2171" t="s">
        <v>2960</v>
      </c>
      <c r="B2171" t="s">
        <v>2924</v>
      </c>
      <c r="C2171" t="s">
        <v>2679</v>
      </c>
      <c r="D2171">
        <v>4679.3136813900028</v>
      </c>
    </row>
    <row r="2172" spans="1:4" x14ac:dyDescent="0.3">
      <c r="A2172" t="s">
        <v>2960</v>
      </c>
      <c r="B2172" t="s">
        <v>2925</v>
      </c>
      <c r="C2172" t="s">
        <v>775</v>
      </c>
      <c r="D2172">
        <v>3.9412222899999998</v>
      </c>
    </row>
    <row r="2173" spans="1:4" x14ac:dyDescent="0.3">
      <c r="A2173" t="s">
        <v>2960</v>
      </c>
      <c r="B2173" t="s">
        <v>2925</v>
      </c>
      <c r="C2173" t="s">
        <v>2680</v>
      </c>
      <c r="D2173">
        <v>1353.3039539499998</v>
      </c>
    </row>
    <row r="2174" spans="1:4" x14ac:dyDescent="0.3">
      <c r="A2174" t="s">
        <v>2960</v>
      </c>
      <c r="B2174" t="s">
        <v>2925</v>
      </c>
      <c r="C2174" t="s">
        <v>2678</v>
      </c>
      <c r="D2174">
        <v>83.700350009999994</v>
      </c>
    </row>
    <row r="2175" spans="1:4" x14ac:dyDescent="0.3">
      <c r="A2175" t="s">
        <v>2960</v>
      </c>
      <c r="B2175" t="s">
        <v>2925</v>
      </c>
      <c r="C2175" t="s">
        <v>2686</v>
      </c>
      <c r="D2175">
        <v>24.272592399999997</v>
      </c>
    </row>
    <row r="2176" spans="1:4" x14ac:dyDescent="0.3">
      <c r="A2176" t="s">
        <v>2960</v>
      </c>
      <c r="B2176" t="s">
        <v>2925</v>
      </c>
      <c r="C2176" t="s">
        <v>2682</v>
      </c>
      <c r="D2176">
        <v>54.459072639999988</v>
      </c>
    </row>
    <row r="2177" spans="1:4" x14ac:dyDescent="0.3">
      <c r="A2177" t="s">
        <v>2960</v>
      </c>
      <c r="B2177" t="s">
        <v>2925</v>
      </c>
      <c r="C2177" t="s">
        <v>137</v>
      </c>
      <c r="D2177">
        <v>0.62185115000000002</v>
      </c>
    </row>
    <row r="2178" spans="1:4" x14ac:dyDescent="0.3">
      <c r="A2178" t="s">
        <v>2960</v>
      </c>
      <c r="B2178" t="s">
        <v>2925</v>
      </c>
      <c r="C2178" t="s">
        <v>2677</v>
      </c>
      <c r="D2178">
        <v>2156.4514739499859</v>
      </c>
    </row>
    <row r="2179" spans="1:4" x14ac:dyDescent="0.3">
      <c r="A2179" t="s">
        <v>2960</v>
      </c>
      <c r="B2179" t="s">
        <v>2925</v>
      </c>
      <c r="C2179" t="s">
        <v>2681</v>
      </c>
      <c r="D2179">
        <v>85.22623904999999</v>
      </c>
    </row>
    <row r="2180" spans="1:4" x14ac:dyDescent="0.3">
      <c r="A2180" t="s">
        <v>2960</v>
      </c>
      <c r="B2180" t="s">
        <v>2925</v>
      </c>
      <c r="C2180" t="s">
        <v>2683</v>
      </c>
      <c r="D2180">
        <v>1888.395229850001</v>
      </c>
    </row>
    <row r="2181" spans="1:4" x14ac:dyDescent="0.3">
      <c r="A2181" t="s">
        <v>2960</v>
      </c>
      <c r="B2181" t="s">
        <v>2925</v>
      </c>
      <c r="C2181" t="s">
        <v>2679</v>
      </c>
      <c r="D2181">
        <v>47462.58710749013</v>
      </c>
    </row>
    <row r="2182" spans="1:4" x14ac:dyDescent="0.3">
      <c r="A2182" t="s">
        <v>2960</v>
      </c>
      <c r="B2182" t="s">
        <v>2921</v>
      </c>
      <c r="C2182" t="s">
        <v>2679</v>
      </c>
      <c r="D2182">
        <v>1834.6472238699996</v>
      </c>
    </row>
    <row r="2183" spans="1:4" x14ac:dyDescent="0.3">
      <c r="A2183" t="s">
        <v>2406</v>
      </c>
      <c r="B2183" t="s">
        <v>2926</v>
      </c>
      <c r="C2183" t="s">
        <v>775</v>
      </c>
      <c r="D2183">
        <v>1.1894244099999998</v>
      </c>
    </row>
    <row r="2184" spans="1:4" x14ac:dyDescent="0.3">
      <c r="A2184" t="s">
        <v>2406</v>
      </c>
      <c r="B2184" t="s">
        <v>2927</v>
      </c>
      <c r="C2184" t="s">
        <v>775</v>
      </c>
      <c r="D2184">
        <v>3.6920018699999995</v>
      </c>
    </row>
    <row r="2185" spans="1:4" x14ac:dyDescent="0.3">
      <c r="A2185" t="s">
        <v>2406</v>
      </c>
      <c r="B2185" t="s">
        <v>2929</v>
      </c>
      <c r="C2185" t="s">
        <v>775</v>
      </c>
      <c r="D2185">
        <v>2.2795519799999999</v>
      </c>
    </row>
    <row r="2186" spans="1:4" x14ac:dyDescent="0.3">
      <c r="A2186" t="s">
        <v>2406</v>
      </c>
      <c r="B2186" t="s">
        <v>2928</v>
      </c>
      <c r="C2186" t="s">
        <v>775</v>
      </c>
      <c r="D2186">
        <v>10.147056500000001</v>
      </c>
    </row>
    <row r="2187" spans="1:4" x14ac:dyDescent="0.3">
      <c r="A2187" t="s">
        <v>2406</v>
      </c>
      <c r="B2187" t="s">
        <v>2930</v>
      </c>
      <c r="C2187" t="s">
        <v>775</v>
      </c>
      <c r="D2187">
        <v>135.88392685000002</v>
      </c>
    </row>
    <row r="2188" spans="1:4" x14ac:dyDescent="0.3">
      <c r="A2188" t="s">
        <v>2406</v>
      </c>
      <c r="B2188" t="s">
        <v>2931</v>
      </c>
      <c r="C2188" t="s">
        <v>775</v>
      </c>
      <c r="D2188">
        <v>0.82663732000000012</v>
      </c>
    </row>
    <row r="2189" spans="1:4" x14ac:dyDescent="0.3">
      <c r="A2189" t="s">
        <v>2406</v>
      </c>
      <c r="B2189" t="s">
        <v>2926</v>
      </c>
      <c r="C2189" t="s">
        <v>2680</v>
      </c>
      <c r="D2189">
        <v>0.26061418999999997</v>
      </c>
    </row>
    <row r="2190" spans="1:4" x14ac:dyDescent="0.3">
      <c r="A2190" t="s">
        <v>2406</v>
      </c>
      <c r="B2190" t="s">
        <v>2927</v>
      </c>
      <c r="C2190" t="s">
        <v>2680</v>
      </c>
      <c r="D2190">
        <v>2.4204442400000001</v>
      </c>
    </row>
    <row r="2191" spans="1:4" x14ac:dyDescent="0.3">
      <c r="A2191" t="s">
        <v>2406</v>
      </c>
      <c r="B2191" t="s">
        <v>2929</v>
      </c>
      <c r="C2191" t="s">
        <v>2680</v>
      </c>
      <c r="D2191">
        <v>1.5858789099999999</v>
      </c>
    </row>
    <row r="2192" spans="1:4" x14ac:dyDescent="0.3">
      <c r="A2192" t="s">
        <v>2406</v>
      </c>
      <c r="B2192" t="s">
        <v>2928</v>
      </c>
      <c r="C2192" t="s">
        <v>2680</v>
      </c>
      <c r="D2192">
        <v>8.0969769899999999</v>
      </c>
    </row>
    <row r="2193" spans="1:4" x14ac:dyDescent="0.3">
      <c r="A2193" t="s">
        <v>2406</v>
      </c>
      <c r="B2193" t="s">
        <v>2930</v>
      </c>
      <c r="C2193" t="s">
        <v>2680</v>
      </c>
      <c r="D2193">
        <v>777.1838383200004</v>
      </c>
    </row>
    <row r="2194" spans="1:4" x14ac:dyDescent="0.3">
      <c r="A2194" t="s">
        <v>2406</v>
      </c>
      <c r="B2194" t="s">
        <v>2931</v>
      </c>
      <c r="C2194" t="s">
        <v>2680</v>
      </c>
      <c r="D2194">
        <v>89.794229380000004</v>
      </c>
    </row>
    <row r="2195" spans="1:4" x14ac:dyDescent="0.3">
      <c r="A2195" t="s">
        <v>2406</v>
      </c>
      <c r="B2195" t="s">
        <v>2926</v>
      </c>
      <c r="C2195" t="s">
        <v>2678</v>
      </c>
      <c r="D2195">
        <v>0.65165199000000007</v>
      </c>
    </row>
    <row r="2196" spans="1:4" x14ac:dyDescent="0.3">
      <c r="A2196" t="s">
        <v>2406</v>
      </c>
      <c r="B2196" t="s">
        <v>2927</v>
      </c>
      <c r="C2196" t="s">
        <v>2678</v>
      </c>
      <c r="D2196">
        <v>8.7676224799999947</v>
      </c>
    </row>
    <row r="2197" spans="1:4" x14ac:dyDescent="0.3">
      <c r="A2197" t="s">
        <v>2406</v>
      </c>
      <c r="B2197" t="s">
        <v>2929</v>
      </c>
      <c r="C2197" t="s">
        <v>2678</v>
      </c>
      <c r="D2197">
        <v>2.15422885</v>
      </c>
    </row>
    <row r="2198" spans="1:4" x14ac:dyDescent="0.3">
      <c r="A2198" t="s">
        <v>2406</v>
      </c>
      <c r="B2198" t="s">
        <v>2928</v>
      </c>
      <c r="C2198" t="s">
        <v>2678</v>
      </c>
      <c r="D2198">
        <v>8.1756338599999996</v>
      </c>
    </row>
    <row r="2199" spans="1:4" x14ac:dyDescent="0.3">
      <c r="A2199" t="s">
        <v>2406</v>
      </c>
      <c r="B2199" t="s">
        <v>2930</v>
      </c>
      <c r="C2199" t="s">
        <v>2678</v>
      </c>
      <c r="D2199">
        <v>175.88115943999966</v>
      </c>
    </row>
    <row r="2200" spans="1:4" x14ac:dyDescent="0.3">
      <c r="A2200" t="s">
        <v>2406</v>
      </c>
      <c r="B2200" t="s">
        <v>2926</v>
      </c>
      <c r="C2200" t="s">
        <v>2686</v>
      </c>
      <c r="D2200">
        <v>2.6263671800000004</v>
      </c>
    </row>
    <row r="2201" spans="1:4" x14ac:dyDescent="0.3">
      <c r="A2201" t="s">
        <v>2406</v>
      </c>
      <c r="B2201" t="s">
        <v>2927</v>
      </c>
      <c r="C2201" t="s">
        <v>2686</v>
      </c>
      <c r="D2201">
        <v>4.3631991800000014</v>
      </c>
    </row>
    <row r="2202" spans="1:4" x14ac:dyDescent="0.3">
      <c r="A2202" t="s">
        <v>2406</v>
      </c>
      <c r="B2202" t="s">
        <v>2929</v>
      </c>
      <c r="C2202" t="s">
        <v>2686</v>
      </c>
      <c r="D2202">
        <v>813.91616005999981</v>
      </c>
    </row>
    <row r="2203" spans="1:4" x14ac:dyDescent="0.3">
      <c r="A2203" t="s">
        <v>2406</v>
      </c>
      <c r="B2203" t="s">
        <v>2930</v>
      </c>
      <c r="C2203" t="s">
        <v>2686</v>
      </c>
      <c r="D2203">
        <v>2309.6460147499997</v>
      </c>
    </row>
    <row r="2204" spans="1:4" x14ac:dyDescent="0.3">
      <c r="A2204" t="s">
        <v>2406</v>
      </c>
      <c r="B2204" t="s">
        <v>2926</v>
      </c>
      <c r="C2204" t="s">
        <v>2682</v>
      </c>
      <c r="D2204">
        <v>5.5002299200000042</v>
      </c>
    </row>
    <row r="2205" spans="1:4" x14ac:dyDescent="0.3">
      <c r="A2205" t="s">
        <v>2406</v>
      </c>
      <c r="B2205" t="s">
        <v>2927</v>
      </c>
      <c r="C2205" t="s">
        <v>2682</v>
      </c>
      <c r="D2205">
        <v>26.115421410000014</v>
      </c>
    </row>
    <row r="2206" spans="1:4" x14ac:dyDescent="0.3">
      <c r="A2206" t="s">
        <v>2406</v>
      </c>
      <c r="B2206" t="s">
        <v>2929</v>
      </c>
      <c r="C2206" t="s">
        <v>2682</v>
      </c>
      <c r="D2206">
        <v>62.90801192</v>
      </c>
    </row>
    <row r="2207" spans="1:4" x14ac:dyDescent="0.3">
      <c r="A2207" t="s">
        <v>2406</v>
      </c>
      <c r="B2207" t="s">
        <v>2928</v>
      </c>
      <c r="C2207" t="s">
        <v>2682</v>
      </c>
      <c r="D2207">
        <v>4.3543856400000012</v>
      </c>
    </row>
    <row r="2208" spans="1:4" x14ac:dyDescent="0.3">
      <c r="A2208" t="s">
        <v>2406</v>
      </c>
      <c r="B2208" t="s">
        <v>2930</v>
      </c>
      <c r="C2208" t="s">
        <v>2682</v>
      </c>
      <c r="D2208">
        <v>124.17965133000001</v>
      </c>
    </row>
    <row r="2209" spans="1:4" x14ac:dyDescent="0.3">
      <c r="A2209" t="s">
        <v>2406</v>
      </c>
      <c r="B2209" t="s">
        <v>2931</v>
      </c>
      <c r="C2209" t="s">
        <v>2682</v>
      </c>
      <c r="D2209">
        <v>3.9754061900000002</v>
      </c>
    </row>
    <row r="2210" spans="1:4" x14ac:dyDescent="0.3">
      <c r="A2210" t="s">
        <v>2406</v>
      </c>
      <c r="B2210" t="s">
        <v>2926</v>
      </c>
      <c r="C2210" t="s">
        <v>137</v>
      </c>
      <c r="D2210">
        <v>0.10904330000000001</v>
      </c>
    </row>
    <row r="2211" spans="1:4" x14ac:dyDescent="0.3">
      <c r="A2211" t="s">
        <v>2406</v>
      </c>
      <c r="B2211" t="s">
        <v>2927</v>
      </c>
      <c r="C2211" t="s">
        <v>137</v>
      </c>
      <c r="D2211">
        <v>1.2749789399999998</v>
      </c>
    </row>
    <row r="2212" spans="1:4" x14ac:dyDescent="0.3">
      <c r="A2212" t="s">
        <v>2406</v>
      </c>
      <c r="B2212" t="s">
        <v>2929</v>
      </c>
      <c r="C2212" t="s">
        <v>137</v>
      </c>
      <c r="D2212">
        <v>0.77451641000000004</v>
      </c>
    </row>
    <row r="2213" spans="1:4" x14ac:dyDescent="0.3">
      <c r="A2213" t="s">
        <v>2406</v>
      </c>
      <c r="B2213" t="s">
        <v>2930</v>
      </c>
      <c r="C2213" t="s">
        <v>137</v>
      </c>
      <c r="D2213">
        <v>4.4453109900000003</v>
      </c>
    </row>
    <row r="2214" spans="1:4" x14ac:dyDescent="0.3">
      <c r="A2214" t="s">
        <v>2406</v>
      </c>
      <c r="B2214" t="s">
        <v>2926</v>
      </c>
      <c r="C2214" t="s">
        <v>2677</v>
      </c>
      <c r="D2214">
        <v>11.470813340000007</v>
      </c>
    </row>
    <row r="2215" spans="1:4" x14ac:dyDescent="0.3">
      <c r="A2215" t="s">
        <v>2406</v>
      </c>
      <c r="B2215" t="s">
        <v>2927</v>
      </c>
      <c r="C2215" t="s">
        <v>2677</v>
      </c>
      <c r="D2215">
        <v>76.226262219999938</v>
      </c>
    </row>
    <row r="2216" spans="1:4" x14ac:dyDescent="0.3">
      <c r="A2216" t="s">
        <v>2406</v>
      </c>
      <c r="B2216" t="s">
        <v>2929</v>
      </c>
      <c r="C2216" t="s">
        <v>2677</v>
      </c>
      <c r="D2216">
        <v>37.52937258999998</v>
      </c>
    </row>
    <row r="2217" spans="1:4" x14ac:dyDescent="0.3">
      <c r="A2217" t="s">
        <v>2406</v>
      </c>
      <c r="B2217" t="s">
        <v>2928</v>
      </c>
      <c r="C2217" t="s">
        <v>2677</v>
      </c>
      <c r="D2217">
        <v>292.84972303999916</v>
      </c>
    </row>
    <row r="2218" spans="1:4" x14ac:dyDescent="0.3">
      <c r="A2218" t="s">
        <v>2406</v>
      </c>
      <c r="B2218" t="s">
        <v>2930</v>
      </c>
      <c r="C2218" t="s">
        <v>2677</v>
      </c>
      <c r="D2218">
        <v>4068.4046851400003</v>
      </c>
    </row>
    <row r="2219" spans="1:4" x14ac:dyDescent="0.3">
      <c r="A2219" t="s">
        <v>2406</v>
      </c>
      <c r="B2219" t="s">
        <v>2926</v>
      </c>
      <c r="C2219" t="s">
        <v>2681</v>
      </c>
      <c r="D2219">
        <v>1.8632412900000004</v>
      </c>
    </row>
    <row r="2220" spans="1:4" x14ac:dyDescent="0.3">
      <c r="A2220" t="s">
        <v>2406</v>
      </c>
      <c r="B2220" t="s">
        <v>2927</v>
      </c>
      <c r="C2220" t="s">
        <v>2681</v>
      </c>
      <c r="D2220">
        <v>5.4785806400000006</v>
      </c>
    </row>
    <row r="2221" spans="1:4" x14ac:dyDescent="0.3">
      <c r="A2221" t="s">
        <v>2406</v>
      </c>
      <c r="B2221" t="s">
        <v>2929</v>
      </c>
      <c r="C2221" t="s">
        <v>2681</v>
      </c>
      <c r="D2221">
        <v>3.6161999699999998</v>
      </c>
    </row>
    <row r="2222" spans="1:4" x14ac:dyDescent="0.3">
      <c r="A2222" t="s">
        <v>2406</v>
      </c>
      <c r="B2222" t="s">
        <v>2928</v>
      </c>
      <c r="C2222" t="s">
        <v>2681</v>
      </c>
      <c r="D2222">
        <v>15.246953079999995</v>
      </c>
    </row>
    <row r="2223" spans="1:4" x14ac:dyDescent="0.3">
      <c r="A2223" t="s">
        <v>2406</v>
      </c>
      <c r="B2223" t="s">
        <v>2930</v>
      </c>
      <c r="C2223" t="s">
        <v>2681</v>
      </c>
      <c r="D2223">
        <v>225.66998064000006</v>
      </c>
    </row>
    <row r="2224" spans="1:4" x14ac:dyDescent="0.3">
      <c r="A2224" t="s">
        <v>2406</v>
      </c>
      <c r="B2224" t="s">
        <v>2931</v>
      </c>
      <c r="C2224" t="s">
        <v>2681</v>
      </c>
      <c r="D2224">
        <v>6.4587103599999995</v>
      </c>
    </row>
    <row r="2225" spans="1:4" x14ac:dyDescent="0.3">
      <c r="A2225" t="s">
        <v>2406</v>
      </c>
      <c r="B2225" t="s">
        <v>2926</v>
      </c>
      <c r="C2225" t="s">
        <v>2683</v>
      </c>
      <c r="D2225">
        <v>3.2264989200000005</v>
      </c>
    </row>
    <row r="2226" spans="1:4" x14ac:dyDescent="0.3">
      <c r="A2226" t="s">
        <v>2406</v>
      </c>
      <c r="B2226" t="s">
        <v>2927</v>
      </c>
      <c r="C2226" t="s">
        <v>2683</v>
      </c>
      <c r="D2226">
        <v>6.840150150000003</v>
      </c>
    </row>
    <row r="2227" spans="1:4" x14ac:dyDescent="0.3">
      <c r="A2227" t="s">
        <v>2406</v>
      </c>
      <c r="B2227" t="s">
        <v>2929</v>
      </c>
      <c r="C2227" t="s">
        <v>2683</v>
      </c>
      <c r="D2227">
        <v>9.5170592099999993</v>
      </c>
    </row>
    <row r="2228" spans="1:4" x14ac:dyDescent="0.3">
      <c r="A2228" t="s">
        <v>2406</v>
      </c>
      <c r="B2228" t="s">
        <v>2928</v>
      </c>
      <c r="C2228" t="s">
        <v>2683</v>
      </c>
      <c r="D2228">
        <v>20.051282050000001</v>
      </c>
    </row>
    <row r="2229" spans="1:4" x14ac:dyDescent="0.3">
      <c r="A2229" t="s">
        <v>2406</v>
      </c>
      <c r="B2229" t="s">
        <v>2930</v>
      </c>
      <c r="C2229" t="s">
        <v>2683</v>
      </c>
      <c r="D2229">
        <v>108.28037746</v>
      </c>
    </row>
    <row r="2230" spans="1:4" x14ac:dyDescent="0.3">
      <c r="A2230" t="s">
        <v>2406</v>
      </c>
      <c r="B2230" t="s">
        <v>2926</v>
      </c>
      <c r="C2230" t="s">
        <v>2679</v>
      </c>
      <c r="D2230">
        <v>2.0052117100000006</v>
      </c>
    </row>
    <row r="2231" spans="1:4" x14ac:dyDescent="0.3">
      <c r="A2231" t="s">
        <v>2406</v>
      </c>
      <c r="B2231" t="s">
        <v>2927</v>
      </c>
      <c r="C2231" t="s">
        <v>2679</v>
      </c>
      <c r="D2231">
        <v>27.675747769999994</v>
      </c>
    </row>
    <row r="2232" spans="1:4" x14ac:dyDescent="0.3">
      <c r="A2232" t="s">
        <v>2406</v>
      </c>
      <c r="B2232" t="s">
        <v>2929</v>
      </c>
      <c r="C2232" t="s">
        <v>2679</v>
      </c>
      <c r="D2232">
        <v>30.603844779999996</v>
      </c>
    </row>
    <row r="2233" spans="1:4" x14ac:dyDescent="0.3">
      <c r="A2233" t="s">
        <v>2406</v>
      </c>
      <c r="B2233" t="s">
        <v>2928</v>
      </c>
      <c r="C2233" t="s">
        <v>2679</v>
      </c>
      <c r="D2233">
        <v>65.11524768000001</v>
      </c>
    </row>
    <row r="2234" spans="1:4" x14ac:dyDescent="0.3">
      <c r="A2234" t="s">
        <v>2406</v>
      </c>
      <c r="B2234" t="s">
        <v>2930</v>
      </c>
      <c r="C2234" t="s">
        <v>2679</v>
      </c>
      <c r="D2234">
        <v>44.556443820000005</v>
      </c>
    </row>
    <row r="2235" spans="1:4" x14ac:dyDescent="0.3">
      <c r="A2235" t="s">
        <v>2411</v>
      </c>
      <c r="B2235" t="s">
        <v>2926</v>
      </c>
      <c r="C2235" t="s">
        <v>775</v>
      </c>
      <c r="D2235">
        <v>0.98666836000000002</v>
      </c>
    </row>
    <row r="2236" spans="1:4" x14ac:dyDescent="0.3">
      <c r="A2236" t="s">
        <v>2411</v>
      </c>
      <c r="B2236" t="s">
        <v>2927</v>
      </c>
      <c r="C2236" t="s">
        <v>775</v>
      </c>
      <c r="D2236">
        <v>9.7388287899999959</v>
      </c>
    </row>
    <row r="2237" spans="1:4" x14ac:dyDescent="0.3">
      <c r="A2237" t="s">
        <v>2411</v>
      </c>
      <c r="B2237" t="s">
        <v>2929</v>
      </c>
      <c r="C2237" t="s">
        <v>775</v>
      </c>
      <c r="D2237">
        <v>18.656086809999994</v>
      </c>
    </row>
    <row r="2238" spans="1:4" x14ac:dyDescent="0.3">
      <c r="A2238" t="s">
        <v>2411</v>
      </c>
      <c r="B2238" t="s">
        <v>2928</v>
      </c>
      <c r="C2238" t="s">
        <v>775</v>
      </c>
      <c r="D2238">
        <v>99.750987430000023</v>
      </c>
    </row>
    <row r="2239" spans="1:4" x14ac:dyDescent="0.3">
      <c r="A2239" t="s">
        <v>2411</v>
      </c>
      <c r="B2239" t="s">
        <v>2930</v>
      </c>
      <c r="C2239" t="s">
        <v>775</v>
      </c>
      <c r="D2239">
        <v>329.25856976000006</v>
      </c>
    </row>
    <row r="2240" spans="1:4" x14ac:dyDescent="0.3">
      <c r="A2240" t="s">
        <v>2411</v>
      </c>
      <c r="B2240" t="s">
        <v>2931</v>
      </c>
      <c r="C2240" t="s">
        <v>775</v>
      </c>
      <c r="D2240">
        <v>4882.0747079100083</v>
      </c>
    </row>
    <row r="2241" spans="1:4" x14ac:dyDescent="0.3">
      <c r="A2241" t="s">
        <v>2411</v>
      </c>
      <c r="B2241" t="s">
        <v>2926</v>
      </c>
      <c r="C2241" t="s">
        <v>2680</v>
      </c>
      <c r="D2241">
        <v>0.94545186000000003</v>
      </c>
    </row>
    <row r="2242" spans="1:4" x14ac:dyDescent="0.3">
      <c r="A2242" t="s">
        <v>2411</v>
      </c>
      <c r="B2242" t="s">
        <v>2927</v>
      </c>
      <c r="C2242" t="s">
        <v>2680</v>
      </c>
      <c r="D2242">
        <v>13.337886710000001</v>
      </c>
    </row>
    <row r="2243" spans="1:4" x14ac:dyDescent="0.3">
      <c r="A2243" t="s">
        <v>2411</v>
      </c>
      <c r="B2243" t="s">
        <v>2929</v>
      </c>
      <c r="C2243" t="s">
        <v>2680</v>
      </c>
      <c r="D2243">
        <v>26.272626529999997</v>
      </c>
    </row>
    <row r="2244" spans="1:4" x14ac:dyDescent="0.3">
      <c r="A2244" t="s">
        <v>2411</v>
      </c>
      <c r="B2244" t="s">
        <v>2928</v>
      </c>
      <c r="C2244" t="s">
        <v>2680</v>
      </c>
      <c r="D2244">
        <v>143.74666678000006</v>
      </c>
    </row>
    <row r="2245" spans="1:4" x14ac:dyDescent="0.3">
      <c r="A2245" t="s">
        <v>2411</v>
      </c>
      <c r="B2245" t="s">
        <v>2930</v>
      </c>
      <c r="C2245" t="s">
        <v>2680</v>
      </c>
      <c r="D2245">
        <v>1730.37458019</v>
      </c>
    </row>
    <row r="2246" spans="1:4" x14ac:dyDescent="0.3">
      <c r="A2246" t="s">
        <v>2411</v>
      </c>
      <c r="B2246" t="s">
        <v>2931</v>
      </c>
      <c r="C2246" t="s">
        <v>2680</v>
      </c>
      <c r="D2246">
        <v>16815.286883340035</v>
      </c>
    </row>
    <row r="2247" spans="1:4" x14ac:dyDescent="0.3">
      <c r="A2247" t="s">
        <v>2411</v>
      </c>
      <c r="B2247" t="s">
        <v>2926</v>
      </c>
      <c r="C2247" t="s">
        <v>2678</v>
      </c>
      <c r="D2247">
        <v>2.945872249999999</v>
      </c>
    </row>
    <row r="2248" spans="1:4" x14ac:dyDescent="0.3">
      <c r="A2248" t="s">
        <v>2411</v>
      </c>
      <c r="B2248" t="s">
        <v>2927</v>
      </c>
      <c r="C2248" t="s">
        <v>2678</v>
      </c>
      <c r="D2248">
        <v>26.902088939999999</v>
      </c>
    </row>
    <row r="2249" spans="1:4" x14ac:dyDescent="0.3">
      <c r="A2249" t="s">
        <v>2411</v>
      </c>
      <c r="B2249" t="s">
        <v>2929</v>
      </c>
      <c r="C2249" t="s">
        <v>2678</v>
      </c>
      <c r="D2249">
        <v>81.218585199999978</v>
      </c>
    </row>
    <row r="2250" spans="1:4" x14ac:dyDescent="0.3">
      <c r="A2250" t="s">
        <v>2411</v>
      </c>
      <c r="B2250" t="s">
        <v>2928</v>
      </c>
      <c r="C2250" t="s">
        <v>2678</v>
      </c>
      <c r="D2250">
        <v>639.13977596999882</v>
      </c>
    </row>
    <row r="2251" spans="1:4" x14ac:dyDescent="0.3">
      <c r="A2251" t="s">
        <v>2411</v>
      </c>
      <c r="B2251" t="s">
        <v>2930</v>
      </c>
      <c r="C2251" t="s">
        <v>2678</v>
      </c>
      <c r="D2251">
        <v>2817.6277236900069</v>
      </c>
    </row>
    <row r="2252" spans="1:4" x14ac:dyDescent="0.3">
      <c r="A2252" t="s">
        <v>2411</v>
      </c>
      <c r="B2252" t="s">
        <v>2931</v>
      </c>
      <c r="C2252" t="s">
        <v>2678</v>
      </c>
      <c r="D2252">
        <v>18502.116167750002</v>
      </c>
    </row>
    <row r="2253" spans="1:4" x14ac:dyDescent="0.3">
      <c r="A2253" t="s">
        <v>2411</v>
      </c>
      <c r="B2253" t="s">
        <v>2926</v>
      </c>
      <c r="C2253" t="s">
        <v>2686</v>
      </c>
      <c r="D2253">
        <v>1.4844988000000001</v>
      </c>
    </row>
    <row r="2254" spans="1:4" x14ac:dyDescent="0.3">
      <c r="A2254" t="s">
        <v>2411</v>
      </c>
      <c r="B2254" t="s">
        <v>2927</v>
      </c>
      <c r="C2254" t="s">
        <v>2686</v>
      </c>
      <c r="D2254">
        <v>13.469983040000001</v>
      </c>
    </row>
    <row r="2255" spans="1:4" x14ac:dyDescent="0.3">
      <c r="A2255" t="s">
        <v>2411</v>
      </c>
      <c r="B2255" t="s">
        <v>2929</v>
      </c>
      <c r="C2255" t="s">
        <v>2686</v>
      </c>
      <c r="D2255">
        <v>13.959057040000001</v>
      </c>
    </row>
    <row r="2256" spans="1:4" x14ac:dyDescent="0.3">
      <c r="A2256" t="s">
        <v>2411</v>
      </c>
      <c r="B2256" t="s">
        <v>2928</v>
      </c>
      <c r="C2256" t="s">
        <v>2686</v>
      </c>
      <c r="D2256">
        <v>213.8714824299999</v>
      </c>
    </row>
    <row r="2257" spans="1:4" x14ac:dyDescent="0.3">
      <c r="A2257" t="s">
        <v>2411</v>
      </c>
      <c r="B2257" t="s">
        <v>2930</v>
      </c>
      <c r="C2257" t="s">
        <v>2686</v>
      </c>
      <c r="D2257">
        <v>2187.4791819199968</v>
      </c>
    </row>
    <row r="2258" spans="1:4" x14ac:dyDescent="0.3">
      <c r="A2258" t="s">
        <v>2411</v>
      </c>
      <c r="B2258" t="s">
        <v>2931</v>
      </c>
      <c r="C2258" t="s">
        <v>2686</v>
      </c>
      <c r="D2258">
        <v>136.82036143000002</v>
      </c>
    </row>
    <row r="2259" spans="1:4" x14ac:dyDescent="0.3">
      <c r="A2259" t="s">
        <v>2411</v>
      </c>
      <c r="B2259" t="s">
        <v>2926</v>
      </c>
      <c r="C2259" t="s">
        <v>2682</v>
      </c>
      <c r="D2259">
        <v>6.2055711699999989</v>
      </c>
    </row>
    <row r="2260" spans="1:4" x14ac:dyDescent="0.3">
      <c r="A2260" t="s">
        <v>2411</v>
      </c>
      <c r="B2260" t="s">
        <v>2927</v>
      </c>
      <c r="C2260" t="s">
        <v>2682</v>
      </c>
      <c r="D2260">
        <v>38.32378709999999</v>
      </c>
    </row>
    <row r="2261" spans="1:4" x14ac:dyDescent="0.3">
      <c r="A2261" t="s">
        <v>2411</v>
      </c>
      <c r="B2261" t="s">
        <v>2929</v>
      </c>
      <c r="C2261" t="s">
        <v>2682</v>
      </c>
      <c r="D2261">
        <v>176.67598751000003</v>
      </c>
    </row>
    <row r="2262" spans="1:4" x14ac:dyDescent="0.3">
      <c r="A2262" t="s">
        <v>2411</v>
      </c>
      <c r="B2262" t="s">
        <v>2928</v>
      </c>
      <c r="C2262" t="s">
        <v>2682</v>
      </c>
      <c r="D2262">
        <v>842.16141608000009</v>
      </c>
    </row>
    <row r="2263" spans="1:4" x14ac:dyDescent="0.3">
      <c r="A2263" t="s">
        <v>2411</v>
      </c>
      <c r="B2263" t="s">
        <v>2930</v>
      </c>
      <c r="C2263" t="s">
        <v>2682</v>
      </c>
      <c r="D2263">
        <v>12386.72003533004</v>
      </c>
    </row>
    <row r="2264" spans="1:4" x14ac:dyDescent="0.3">
      <c r="A2264" t="s">
        <v>2411</v>
      </c>
      <c r="B2264" t="s">
        <v>2931</v>
      </c>
      <c r="C2264" t="s">
        <v>2682</v>
      </c>
      <c r="D2264">
        <v>5927.7098499699996</v>
      </c>
    </row>
    <row r="2265" spans="1:4" x14ac:dyDescent="0.3">
      <c r="A2265" t="s">
        <v>2411</v>
      </c>
      <c r="B2265" t="s">
        <v>2926</v>
      </c>
      <c r="C2265" t="s">
        <v>137</v>
      </c>
      <c r="D2265">
        <v>2.2629984900000002</v>
      </c>
    </row>
    <row r="2266" spans="1:4" x14ac:dyDescent="0.3">
      <c r="A2266" t="s">
        <v>2411</v>
      </c>
      <c r="B2266" t="s">
        <v>2927</v>
      </c>
      <c r="C2266" t="s">
        <v>137</v>
      </c>
      <c r="D2266">
        <v>7.7721064399999991</v>
      </c>
    </row>
    <row r="2267" spans="1:4" x14ac:dyDescent="0.3">
      <c r="A2267" t="s">
        <v>2411</v>
      </c>
      <c r="B2267" t="s">
        <v>2929</v>
      </c>
      <c r="C2267" t="s">
        <v>137</v>
      </c>
      <c r="D2267">
        <v>276.91259143999997</v>
      </c>
    </row>
    <row r="2268" spans="1:4" x14ac:dyDescent="0.3">
      <c r="A2268" t="s">
        <v>2411</v>
      </c>
      <c r="B2268" t="s">
        <v>2928</v>
      </c>
      <c r="C2268" t="s">
        <v>137</v>
      </c>
      <c r="D2268">
        <v>618.81397611</v>
      </c>
    </row>
    <row r="2269" spans="1:4" x14ac:dyDescent="0.3">
      <c r="A2269" t="s">
        <v>2411</v>
      </c>
      <c r="B2269" t="s">
        <v>2930</v>
      </c>
      <c r="C2269" t="s">
        <v>137</v>
      </c>
      <c r="D2269">
        <v>3544.2899383499985</v>
      </c>
    </row>
    <row r="2270" spans="1:4" x14ac:dyDescent="0.3">
      <c r="A2270" t="s">
        <v>2411</v>
      </c>
      <c r="B2270" t="s">
        <v>2931</v>
      </c>
      <c r="C2270" t="s">
        <v>137</v>
      </c>
      <c r="D2270">
        <v>286.26932370999998</v>
      </c>
    </row>
    <row r="2271" spans="1:4" x14ac:dyDescent="0.3">
      <c r="A2271" t="s">
        <v>2411</v>
      </c>
      <c r="B2271" t="s">
        <v>2926</v>
      </c>
      <c r="C2271" t="s">
        <v>2677</v>
      </c>
      <c r="D2271">
        <v>54.628955759999968</v>
      </c>
    </row>
    <row r="2272" spans="1:4" x14ac:dyDescent="0.3">
      <c r="A2272" t="s">
        <v>2411</v>
      </c>
      <c r="B2272" t="s">
        <v>2927</v>
      </c>
      <c r="C2272" t="s">
        <v>2677</v>
      </c>
      <c r="D2272">
        <v>395.43086258000034</v>
      </c>
    </row>
    <row r="2273" spans="1:4" x14ac:dyDescent="0.3">
      <c r="A2273" t="s">
        <v>2411</v>
      </c>
      <c r="B2273" t="s">
        <v>2929</v>
      </c>
      <c r="C2273" t="s">
        <v>2677</v>
      </c>
      <c r="D2273">
        <v>1048.1810242900035</v>
      </c>
    </row>
    <row r="2274" spans="1:4" x14ac:dyDescent="0.3">
      <c r="A2274" t="s">
        <v>2411</v>
      </c>
      <c r="B2274" t="s">
        <v>2928</v>
      </c>
      <c r="C2274" t="s">
        <v>2677</v>
      </c>
      <c r="D2274">
        <v>7854.2821277899975</v>
      </c>
    </row>
    <row r="2275" spans="1:4" x14ac:dyDescent="0.3">
      <c r="A2275" t="s">
        <v>2411</v>
      </c>
      <c r="B2275" t="s">
        <v>2930</v>
      </c>
      <c r="C2275" t="s">
        <v>2677</v>
      </c>
      <c r="D2275">
        <v>44353.91112721993</v>
      </c>
    </row>
    <row r="2276" spans="1:4" x14ac:dyDescent="0.3">
      <c r="A2276" t="s">
        <v>2411</v>
      </c>
      <c r="B2276" t="s">
        <v>2931</v>
      </c>
      <c r="C2276" t="s">
        <v>2677</v>
      </c>
      <c r="D2276">
        <v>377407.23897415656</v>
      </c>
    </row>
    <row r="2277" spans="1:4" x14ac:dyDescent="0.3">
      <c r="A2277" t="s">
        <v>2411</v>
      </c>
      <c r="B2277" t="s">
        <v>2926</v>
      </c>
      <c r="C2277" t="s">
        <v>2681</v>
      </c>
      <c r="D2277">
        <v>1.4418884200000002</v>
      </c>
    </row>
    <row r="2278" spans="1:4" x14ac:dyDescent="0.3">
      <c r="A2278" t="s">
        <v>2411</v>
      </c>
      <c r="B2278" t="s">
        <v>2927</v>
      </c>
      <c r="C2278" t="s">
        <v>2681</v>
      </c>
      <c r="D2278">
        <v>14.109380439999995</v>
      </c>
    </row>
    <row r="2279" spans="1:4" x14ac:dyDescent="0.3">
      <c r="A2279" t="s">
        <v>2411</v>
      </c>
      <c r="B2279" t="s">
        <v>2929</v>
      </c>
      <c r="C2279" t="s">
        <v>2681</v>
      </c>
      <c r="D2279">
        <v>62.641619309999982</v>
      </c>
    </row>
    <row r="2280" spans="1:4" x14ac:dyDescent="0.3">
      <c r="A2280" t="s">
        <v>2411</v>
      </c>
      <c r="B2280" t="s">
        <v>2928</v>
      </c>
      <c r="C2280" t="s">
        <v>2681</v>
      </c>
      <c r="D2280">
        <v>246.65943038000029</v>
      </c>
    </row>
    <row r="2281" spans="1:4" x14ac:dyDescent="0.3">
      <c r="A2281" t="s">
        <v>2411</v>
      </c>
      <c r="B2281" t="s">
        <v>2930</v>
      </c>
      <c r="C2281" t="s">
        <v>2681</v>
      </c>
      <c r="D2281">
        <v>3525.3147882600042</v>
      </c>
    </row>
    <row r="2282" spans="1:4" x14ac:dyDescent="0.3">
      <c r="A2282" t="s">
        <v>2411</v>
      </c>
      <c r="B2282" t="s">
        <v>2931</v>
      </c>
      <c r="C2282" t="s">
        <v>2681</v>
      </c>
      <c r="D2282">
        <v>23020.407626810007</v>
      </c>
    </row>
    <row r="2283" spans="1:4" x14ac:dyDescent="0.3">
      <c r="A2283" t="s">
        <v>2411</v>
      </c>
      <c r="B2283" t="s">
        <v>2927</v>
      </c>
      <c r="C2283" t="s">
        <v>2683</v>
      </c>
      <c r="D2283">
        <v>7.4547254299999999</v>
      </c>
    </row>
    <row r="2284" spans="1:4" x14ac:dyDescent="0.3">
      <c r="A2284" t="s">
        <v>2411</v>
      </c>
      <c r="B2284" t="s">
        <v>2929</v>
      </c>
      <c r="C2284" t="s">
        <v>2683</v>
      </c>
      <c r="D2284">
        <v>6.3196322299999999</v>
      </c>
    </row>
    <row r="2285" spans="1:4" x14ac:dyDescent="0.3">
      <c r="A2285" t="s">
        <v>2411</v>
      </c>
      <c r="B2285" t="s">
        <v>2928</v>
      </c>
      <c r="C2285" t="s">
        <v>2683</v>
      </c>
      <c r="D2285">
        <v>139.97523654</v>
      </c>
    </row>
    <row r="2286" spans="1:4" x14ac:dyDescent="0.3">
      <c r="A2286" t="s">
        <v>2411</v>
      </c>
      <c r="B2286" t="s">
        <v>2930</v>
      </c>
      <c r="C2286" t="s">
        <v>2683</v>
      </c>
      <c r="D2286">
        <v>1342.2415405599991</v>
      </c>
    </row>
    <row r="2287" spans="1:4" x14ac:dyDescent="0.3">
      <c r="A2287" t="s">
        <v>2411</v>
      </c>
      <c r="B2287" t="s">
        <v>2931</v>
      </c>
      <c r="C2287" t="s">
        <v>2683</v>
      </c>
      <c r="D2287">
        <v>3362.374528979999</v>
      </c>
    </row>
    <row r="2288" spans="1:4" x14ac:dyDescent="0.3">
      <c r="A2288" t="s">
        <v>2411</v>
      </c>
      <c r="B2288" t="s">
        <v>2926</v>
      </c>
      <c r="C2288" t="s">
        <v>2679</v>
      </c>
      <c r="D2288">
        <v>5.2820587299999984</v>
      </c>
    </row>
    <row r="2289" spans="1:4" x14ac:dyDescent="0.3">
      <c r="A2289" t="s">
        <v>2411</v>
      </c>
      <c r="B2289" t="s">
        <v>2927</v>
      </c>
      <c r="C2289" t="s">
        <v>2679</v>
      </c>
      <c r="D2289">
        <v>126.27412227000001</v>
      </c>
    </row>
    <row r="2290" spans="1:4" x14ac:dyDescent="0.3">
      <c r="A2290" t="s">
        <v>2411</v>
      </c>
      <c r="B2290" t="s">
        <v>2929</v>
      </c>
      <c r="C2290" t="s">
        <v>2679</v>
      </c>
      <c r="D2290">
        <v>199.77687095000002</v>
      </c>
    </row>
    <row r="2291" spans="1:4" x14ac:dyDescent="0.3">
      <c r="A2291" t="s">
        <v>2411</v>
      </c>
      <c r="B2291" t="s">
        <v>2928</v>
      </c>
      <c r="C2291" t="s">
        <v>2679</v>
      </c>
      <c r="D2291">
        <v>1668.6517357900016</v>
      </c>
    </row>
    <row r="2292" spans="1:4" x14ac:dyDescent="0.3">
      <c r="A2292" t="s">
        <v>2411</v>
      </c>
      <c r="B2292" t="s">
        <v>2930</v>
      </c>
      <c r="C2292" t="s">
        <v>2679</v>
      </c>
      <c r="D2292">
        <v>5242.4797316099975</v>
      </c>
    </row>
    <row r="2293" spans="1:4" x14ac:dyDescent="0.3">
      <c r="A2293" t="s">
        <v>2411</v>
      </c>
      <c r="B2293" t="s">
        <v>2931</v>
      </c>
      <c r="C2293" t="s">
        <v>2679</v>
      </c>
      <c r="D2293">
        <v>12228.928109529992</v>
      </c>
    </row>
    <row r="2294" spans="1:4" x14ac:dyDescent="0.3">
      <c r="A2294" t="s">
        <v>2412</v>
      </c>
      <c r="B2294" t="s">
        <v>2926</v>
      </c>
      <c r="C2294" t="s">
        <v>775</v>
      </c>
      <c r="D2294">
        <v>1.5678000800000003</v>
      </c>
    </row>
    <row r="2295" spans="1:4" x14ac:dyDescent="0.3">
      <c r="A2295" t="s">
        <v>2412</v>
      </c>
      <c r="B2295" t="s">
        <v>2927</v>
      </c>
      <c r="C2295" t="s">
        <v>775</v>
      </c>
      <c r="D2295">
        <v>16.343054319999997</v>
      </c>
    </row>
    <row r="2296" spans="1:4" x14ac:dyDescent="0.3">
      <c r="A2296" t="s">
        <v>2412</v>
      </c>
      <c r="B2296" t="s">
        <v>2929</v>
      </c>
      <c r="C2296" t="s">
        <v>775</v>
      </c>
      <c r="D2296">
        <v>34.550015510000009</v>
      </c>
    </row>
    <row r="2297" spans="1:4" x14ac:dyDescent="0.3">
      <c r="A2297" t="s">
        <v>2412</v>
      </c>
      <c r="B2297" t="s">
        <v>2928</v>
      </c>
      <c r="C2297" t="s">
        <v>775</v>
      </c>
      <c r="D2297">
        <v>416.74269293000026</v>
      </c>
    </row>
    <row r="2298" spans="1:4" x14ac:dyDescent="0.3">
      <c r="A2298" t="s">
        <v>2412</v>
      </c>
      <c r="B2298" t="s">
        <v>2930</v>
      </c>
      <c r="C2298" t="s">
        <v>775</v>
      </c>
      <c r="D2298">
        <v>7777.026664159991</v>
      </c>
    </row>
    <row r="2299" spans="1:4" x14ac:dyDescent="0.3">
      <c r="A2299" t="s">
        <v>2412</v>
      </c>
      <c r="B2299" t="s">
        <v>2931</v>
      </c>
      <c r="C2299" t="s">
        <v>775</v>
      </c>
      <c r="D2299">
        <v>9472.8812464399689</v>
      </c>
    </row>
    <row r="2300" spans="1:4" x14ac:dyDescent="0.3">
      <c r="A2300" t="s">
        <v>2412</v>
      </c>
      <c r="B2300" t="s">
        <v>2926</v>
      </c>
      <c r="C2300" t="s">
        <v>2680</v>
      </c>
      <c r="D2300">
        <v>0.52564794999999997</v>
      </c>
    </row>
    <row r="2301" spans="1:4" x14ac:dyDescent="0.3">
      <c r="A2301" t="s">
        <v>2412</v>
      </c>
      <c r="B2301" t="s">
        <v>2927</v>
      </c>
      <c r="C2301" t="s">
        <v>2680</v>
      </c>
      <c r="D2301">
        <v>4.1244239300000007</v>
      </c>
    </row>
    <row r="2302" spans="1:4" x14ac:dyDescent="0.3">
      <c r="A2302" t="s">
        <v>2412</v>
      </c>
      <c r="B2302" t="s">
        <v>2929</v>
      </c>
      <c r="C2302" t="s">
        <v>2680</v>
      </c>
      <c r="D2302">
        <v>6.4069725500000008</v>
      </c>
    </row>
    <row r="2303" spans="1:4" x14ac:dyDescent="0.3">
      <c r="A2303" t="s">
        <v>2412</v>
      </c>
      <c r="B2303" t="s">
        <v>2928</v>
      </c>
      <c r="C2303" t="s">
        <v>2680</v>
      </c>
      <c r="D2303">
        <v>61.233326830000003</v>
      </c>
    </row>
    <row r="2304" spans="1:4" x14ac:dyDescent="0.3">
      <c r="A2304" t="s">
        <v>2412</v>
      </c>
      <c r="B2304" t="s">
        <v>2930</v>
      </c>
      <c r="C2304" t="s">
        <v>2680</v>
      </c>
      <c r="D2304">
        <v>3071.4607804900006</v>
      </c>
    </row>
    <row r="2305" spans="1:4" x14ac:dyDescent="0.3">
      <c r="A2305" t="s">
        <v>2412</v>
      </c>
      <c r="B2305" t="s">
        <v>2931</v>
      </c>
      <c r="C2305" t="s">
        <v>2680</v>
      </c>
      <c r="D2305">
        <v>699.49931100000038</v>
      </c>
    </row>
    <row r="2306" spans="1:4" x14ac:dyDescent="0.3">
      <c r="A2306" t="s">
        <v>2412</v>
      </c>
      <c r="B2306" t="s">
        <v>2927</v>
      </c>
      <c r="C2306" t="s">
        <v>2678</v>
      </c>
      <c r="D2306">
        <v>6.4253520000000008E-2</v>
      </c>
    </row>
    <row r="2307" spans="1:4" x14ac:dyDescent="0.3">
      <c r="A2307" t="s">
        <v>2412</v>
      </c>
      <c r="B2307" t="s">
        <v>2930</v>
      </c>
      <c r="C2307" t="s">
        <v>2678</v>
      </c>
      <c r="D2307">
        <v>5.120467539999999</v>
      </c>
    </row>
    <row r="2308" spans="1:4" x14ac:dyDescent="0.3">
      <c r="A2308" t="s">
        <v>2412</v>
      </c>
      <c r="B2308" t="s">
        <v>2926</v>
      </c>
      <c r="C2308" t="s">
        <v>2686</v>
      </c>
      <c r="D2308">
        <v>1.45869848</v>
      </c>
    </row>
    <row r="2309" spans="1:4" x14ac:dyDescent="0.3">
      <c r="A2309" t="s">
        <v>2412</v>
      </c>
      <c r="B2309" t="s">
        <v>2927</v>
      </c>
      <c r="C2309" t="s">
        <v>2686</v>
      </c>
      <c r="D2309">
        <v>64.685260799999995</v>
      </c>
    </row>
    <row r="2310" spans="1:4" x14ac:dyDescent="0.3">
      <c r="A2310" t="s">
        <v>2412</v>
      </c>
      <c r="B2310" t="s">
        <v>2929</v>
      </c>
      <c r="C2310" t="s">
        <v>2686</v>
      </c>
      <c r="D2310">
        <v>528.45235695000008</v>
      </c>
    </row>
    <row r="2311" spans="1:4" x14ac:dyDescent="0.3">
      <c r="A2311" t="s">
        <v>2412</v>
      </c>
      <c r="B2311" t="s">
        <v>2928</v>
      </c>
      <c r="C2311" t="s">
        <v>2686</v>
      </c>
      <c r="D2311">
        <v>1202.88824931</v>
      </c>
    </row>
    <row r="2312" spans="1:4" x14ac:dyDescent="0.3">
      <c r="A2312" t="s">
        <v>2412</v>
      </c>
      <c r="B2312" t="s">
        <v>2930</v>
      </c>
      <c r="C2312" t="s">
        <v>2686</v>
      </c>
      <c r="D2312">
        <v>5936.4726804300035</v>
      </c>
    </row>
    <row r="2313" spans="1:4" x14ac:dyDescent="0.3">
      <c r="A2313" t="s">
        <v>2412</v>
      </c>
      <c r="B2313" t="s">
        <v>2931</v>
      </c>
      <c r="C2313" t="s">
        <v>2686</v>
      </c>
      <c r="D2313">
        <v>1.62212494</v>
      </c>
    </row>
    <row r="2314" spans="1:4" x14ac:dyDescent="0.3">
      <c r="A2314" t="s">
        <v>2412</v>
      </c>
      <c r="B2314" t="s">
        <v>2926</v>
      </c>
      <c r="C2314" t="s">
        <v>2682</v>
      </c>
      <c r="D2314">
        <v>7.08290708</v>
      </c>
    </row>
    <row r="2315" spans="1:4" x14ac:dyDescent="0.3">
      <c r="A2315" t="s">
        <v>2412</v>
      </c>
      <c r="B2315" t="s">
        <v>2927</v>
      </c>
      <c r="C2315" t="s">
        <v>2682</v>
      </c>
      <c r="D2315">
        <v>102.65107278000005</v>
      </c>
    </row>
    <row r="2316" spans="1:4" x14ac:dyDescent="0.3">
      <c r="A2316" t="s">
        <v>2412</v>
      </c>
      <c r="B2316" t="s">
        <v>2929</v>
      </c>
      <c r="C2316" t="s">
        <v>2682</v>
      </c>
      <c r="D2316">
        <v>183.05543760000015</v>
      </c>
    </row>
    <row r="2317" spans="1:4" x14ac:dyDescent="0.3">
      <c r="A2317" t="s">
        <v>2412</v>
      </c>
      <c r="B2317" t="s">
        <v>2928</v>
      </c>
      <c r="C2317" t="s">
        <v>2682</v>
      </c>
      <c r="D2317">
        <v>1746.04728475</v>
      </c>
    </row>
    <row r="2318" spans="1:4" x14ac:dyDescent="0.3">
      <c r="A2318" t="s">
        <v>2412</v>
      </c>
      <c r="B2318" t="s">
        <v>2930</v>
      </c>
      <c r="C2318" t="s">
        <v>2682</v>
      </c>
      <c r="D2318">
        <v>10541.894906910022</v>
      </c>
    </row>
    <row r="2319" spans="1:4" x14ac:dyDescent="0.3">
      <c r="A2319" t="s">
        <v>2412</v>
      </c>
      <c r="B2319" t="s">
        <v>2931</v>
      </c>
      <c r="C2319" t="s">
        <v>2682</v>
      </c>
      <c r="D2319">
        <v>4269.7025351299962</v>
      </c>
    </row>
    <row r="2320" spans="1:4" x14ac:dyDescent="0.3">
      <c r="A2320" t="s">
        <v>2412</v>
      </c>
      <c r="B2320" t="s">
        <v>2926</v>
      </c>
      <c r="C2320" t="s">
        <v>137</v>
      </c>
      <c r="D2320">
        <v>0.47187321999999998</v>
      </c>
    </row>
    <row r="2321" spans="1:4" x14ac:dyDescent="0.3">
      <c r="A2321" t="s">
        <v>2412</v>
      </c>
      <c r="B2321" t="s">
        <v>2927</v>
      </c>
      <c r="C2321" t="s">
        <v>137</v>
      </c>
      <c r="D2321">
        <v>10.940037609999999</v>
      </c>
    </row>
    <row r="2322" spans="1:4" x14ac:dyDescent="0.3">
      <c r="A2322" t="s">
        <v>2412</v>
      </c>
      <c r="B2322" t="s">
        <v>2929</v>
      </c>
      <c r="C2322" t="s">
        <v>137</v>
      </c>
      <c r="D2322">
        <v>4.9039022599999997</v>
      </c>
    </row>
    <row r="2323" spans="1:4" x14ac:dyDescent="0.3">
      <c r="A2323" t="s">
        <v>2412</v>
      </c>
      <c r="B2323" t="s">
        <v>2928</v>
      </c>
      <c r="C2323" t="s">
        <v>137</v>
      </c>
      <c r="D2323">
        <v>335.46647642999989</v>
      </c>
    </row>
    <row r="2324" spans="1:4" x14ac:dyDescent="0.3">
      <c r="A2324" t="s">
        <v>2412</v>
      </c>
      <c r="B2324" t="s">
        <v>2930</v>
      </c>
      <c r="C2324" t="s">
        <v>137</v>
      </c>
      <c r="D2324">
        <v>567.09131964000005</v>
      </c>
    </row>
    <row r="2325" spans="1:4" x14ac:dyDescent="0.3">
      <c r="A2325" t="s">
        <v>2412</v>
      </c>
      <c r="B2325" t="s">
        <v>2931</v>
      </c>
      <c r="C2325" t="s">
        <v>137</v>
      </c>
      <c r="D2325">
        <v>92.781980979999986</v>
      </c>
    </row>
    <row r="2326" spans="1:4" x14ac:dyDescent="0.3">
      <c r="A2326" t="s">
        <v>2412</v>
      </c>
      <c r="B2326" t="s">
        <v>2926</v>
      </c>
      <c r="C2326" t="s">
        <v>2677</v>
      </c>
      <c r="D2326">
        <v>0.28965728000000002</v>
      </c>
    </row>
    <row r="2327" spans="1:4" x14ac:dyDescent="0.3">
      <c r="A2327" t="s">
        <v>2412</v>
      </c>
      <c r="B2327" t="s">
        <v>2927</v>
      </c>
      <c r="C2327" t="s">
        <v>2677</v>
      </c>
      <c r="D2327">
        <v>1.0317095999999999</v>
      </c>
    </row>
    <row r="2328" spans="1:4" x14ac:dyDescent="0.3">
      <c r="A2328" t="s">
        <v>2412</v>
      </c>
      <c r="B2328" t="s">
        <v>2929</v>
      </c>
      <c r="C2328" t="s">
        <v>2677</v>
      </c>
      <c r="D2328">
        <v>3.0325846900000006</v>
      </c>
    </row>
    <row r="2329" spans="1:4" x14ac:dyDescent="0.3">
      <c r="A2329" t="s">
        <v>2412</v>
      </c>
      <c r="B2329" t="s">
        <v>2928</v>
      </c>
      <c r="C2329" t="s">
        <v>2677</v>
      </c>
      <c r="D2329">
        <v>33.377859810000004</v>
      </c>
    </row>
    <row r="2330" spans="1:4" x14ac:dyDescent="0.3">
      <c r="A2330" t="s">
        <v>2412</v>
      </c>
      <c r="B2330" t="s">
        <v>2930</v>
      </c>
      <c r="C2330" t="s">
        <v>2677</v>
      </c>
      <c r="D2330">
        <v>263.18981512000011</v>
      </c>
    </row>
    <row r="2331" spans="1:4" x14ac:dyDescent="0.3">
      <c r="A2331" t="s">
        <v>2412</v>
      </c>
      <c r="B2331" t="s">
        <v>2931</v>
      </c>
      <c r="C2331" t="s">
        <v>2677</v>
      </c>
      <c r="D2331">
        <v>391.75699557000041</v>
      </c>
    </row>
    <row r="2332" spans="1:4" x14ac:dyDescent="0.3">
      <c r="A2332" t="s">
        <v>2412</v>
      </c>
      <c r="B2332" t="s">
        <v>2926</v>
      </c>
      <c r="C2332" t="s">
        <v>2681</v>
      </c>
      <c r="D2332">
        <v>0.50513669000000005</v>
      </c>
    </row>
    <row r="2333" spans="1:4" x14ac:dyDescent="0.3">
      <c r="A2333" t="s">
        <v>2412</v>
      </c>
      <c r="B2333" t="s">
        <v>2927</v>
      </c>
      <c r="C2333" t="s">
        <v>2681</v>
      </c>
      <c r="D2333">
        <v>9.6621103800000014</v>
      </c>
    </row>
    <row r="2334" spans="1:4" x14ac:dyDescent="0.3">
      <c r="A2334" t="s">
        <v>2412</v>
      </c>
      <c r="B2334" t="s">
        <v>2929</v>
      </c>
      <c r="C2334" t="s">
        <v>2681</v>
      </c>
      <c r="D2334">
        <v>56.74708148000002</v>
      </c>
    </row>
    <row r="2335" spans="1:4" x14ac:dyDescent="0.3">
      <c r="A2335" t="s">
        <v>2412</v>
      </c>
      <c r="B2335" t="s">
        <v>2928</v>
      </c>
      <c r="C2335" t="s">
        <v>2681</v>
      </c>
      <c r="D2335">
        <v>360.10106785999994</v>
      </c>
    </row>
    <row r="2336" spans="1:4" x14ac:dyDescent="0.3">
      <c r="A2336" t="s">
        <v>2412</v>
      </c>
      <c r="B2336" t="s">
        <v>2930</v>
      </c>
      <c r="C2336" t="s">
        <v>2681</v>
      </c>
      <c r="D2336">
        <v>3208.4815333199963</v>
      </c>
    </row>
    <row r="2337" spans="1:4" x14ac:dyDescent="0.3">
      <c r="A2337" t="s">
        <v>2412</v>
      </c>
      <c r="B2337" t="s">
        <v>2931</v>
      </c>
      <c r="C2337" t="s">
        <v>2681</v>
      </c>
      <c r="D2337">
        <v>8448.17123154</v>
      </c>
    </row>
    <row r="2338" spans="1:4" x14ac:dyDescent="0.3">
      <c r="A2338" t="s">
        <v>2412</v>
      </c>
      <c r="B2338" t="s">
        <v>2926</v>
      </c>
      <c r="C2338" t="s">
        <v>2683</v>
      </c>
      <c r="D2338">
        <v>0.27934729999999997</v>
      </c>
    </row>
    <row r="2339" spans="1:4" x14ac:dyDescent="0.3">
      <c r="A2339" t="s">
        <v>2412</v>
      </c>
      <c r="B2339" t="s">
        <v>2927</v>
      </c>
      <c r="C2339" t="s">
        <v>2683</v>
      </c>
      <c r="D2339">
        <v>13.268274340000003</v>
      </c>
    </row>
    <row r="2340" spans="1:4" x14ac:dyDescent="0.3">
      <c r="A2340" t="s">
        <v>2412</v>
      </c>
      <c r="B2340" t="s">
        <v>2929</v>
      </c>
      <c r="C2340" t="s">
        <v>2683</v>
      </c>
      <c r="D2340">
        <v>24.219012969999998</v>
      </c>
    </row>
    <row r="2341" spans="1:4" x14ac:dyDescent="0.3">
      <c r="A2341" t="s">
        <v>2412</v>
      </c>
      <c r="B2341" t="s">
        <v>2928</v>
      </c>
      <c r="C2341" t="s">
        <v>2683</v>
      </c>
      <c r="D2341">
        <v>129.89341496000003</v>
      </c>
    </row>
    <row r="2342" spans="1:4" x14ac:dyDescent="0.3">
      <c r="A2342" t="s">
        <v>2412</v>
      </c>
      <c r="B2342" t="s">
        <v>2930</v>
      </c>
      <c r="C2342" t="s">
        <v>2683</v>
      </c>
      <c r="D2342">
        <v>989.73311425000009</v>
      </c>
    </row>
    <row r="2343" spans="1:4" x14ac:dyDescent="0.3">
      <c r="A2343" t="s">
        <v>2412</v>
      </c>
      <c r="B2343" t="s">
        <v>2931</v>
      </c>
      <c r="C2343" t="s">
        <v>2683</v>
      </c>
      <c r="D2343">
        <v>1865.19964028</v>
      </c>
    </row>
    <row r="2344" spans="1:4" x14ac:dyDescent="0.3">
      <c r="A2344" t="s">
        <v>2412</v>
      </c>
      <c r="B2344" t="s">
        <v>2926</v>
      </c>
      <c r="C2344" t="s">
        <v>2679</v>
      </c>
      <c r="D2344">
        <v>1.02923323</v>
      </c>
    </row>
    <row r="2345" spans="1:4" x14ac:dyDescent="0.3">
      <c r="A2345" t="s">
        <v>2412</v>
      </c>
      <c r="B2345" t="s">
        <v>2928</v>
      </c>
      <c r="C2345" t="s">
        <v>2679</v>
      </c>
      <c r="D2345">
        <v>26.355377860000001</v>
      </c>
    </row>
    <row r="2346" spans="1:4" x14ac:dyDescent="0.3">
      <c r="A2346" t="s">
        <v>2412</v>
      </c>
      <c r="B2346" t="s">
        <v>2930</v>
      </c>
      <c r="C2346" t="s">
        <v>2679</v>
      </c>
      <c r="D2346">
        <v>29.310471320000001</v>
      </c>
    </row>
    <row r="2347" spans="1:4" x14ac:dyDescent="0.3">
      <c r="A2347" t="s">
        <v>2412</v>
      </c>
      <c r="B2347" t="s">
        <v>2931</v>
      </c>
      <c r="C2347" t="s">
        <v>2679</v>
      </c>
      <c r="D2347">
        <v>21.466314130000001</v>
      </c>
    </row>
    <row r="2348" spans="1:4" x14ac:dyDescent="0.3">
      <c r="A2348" t="s">
        <v>2413</v>
      </c>
      <c r="B2348" t="s">
        <v>2926</v>
      </c>
      <c r="C2348" t="s">
        <v>775</v>
      </c>
      <c r="D2348">
        <v>1.8836650800000003</v>
      </c>
    </row>
    <row r="2349" spans="1:4" x14ac:dyDescent="0.3">
      <c r="A2349" t="s">
        <v>2413</v>
      </c>
      <c r="B2349" t="s">
        <v>2927</v>
      </c>
      <c r="C2349" t="s">
        <v>775</v>
      </c>
      <c r="D2349">
        <v>23.518096050000004</v>
      </c>
    </row>
    <row r="2350" spans="1:4" x14ac:dyDescent="0.3">
      <c r="A2350" t="s">
        <v>2413</v>
      </c>
      <c r="B2350" t="s">
        <v>2929</v>
      </c>
      <c r="C2350" t="s">
        <v>775</v>
      </c>
      <c r="D2350">
        <v>62.266355669999975</v>
      </c>
    </row>
    <row r="2351" spans="1:4" x14ac:dyDescent="0.3">
      <c r="A2351" t="s">
        <v>2413</v>
      </c>
      <c r="B2351" t="s">
        <v>2928</v>
      </c>
      <c r="C2351" t="s">
        <v>775</v>
      </c>
      <c r="D2351">
        <v>632.72505305999914</v>
      </c>
    </row>
    <row r="2352" spans="1:4" x14ac:dyDescent="0.3">
      <c r="A2352" t="s">
        <v>2413</v>
      </c>
      <c r="B2352" t="s">
        <v>2930</v>
      </c>
      <c r="C2352" t="s">
        <v>775</v>
      </c>
      <c r="D2352">
        <v>5816.5405586500028</v>
      </c>
    </row>
    <row r="2353" spans="1:4" x14ac:dyDescent="0.3">
      <c r="A2353" t="s">
        <v>2413</v>
      </c>
      <c r="B2353" t="s">
        <v>2931</v>
      </c>
      <c r="C2353" t="s">
        <v>775</v>
      </c>
      <c r="D2353">
        <v>45060.405666500061</v>
      </c>
    </row>
    <row r="2354" spans="1:4" x14ac:dyDescent="0.3">
      <c r="A2354" t="s">
        <v>2413</v>
      </c>
      <c r="B2354" t="s">
        <v>2926</v>
      </c>
      <c r="C2354" t="s">
        <v>2680</v>
      </c>
      <c r="D2354">
        <v>0.41664621999999996</v>
      </c>
    </row>
    <row r="2355" spans="1:4" x14ac:dyDescent="0.3">
      <c r="A2355" t="s">
        <v>2413</v>
      </c>
      <c r="B2355" t="s">
        <v>2927</v>
      </c>
      <c r="C2355" t="s">
        <v>2680</v>
      </c>
      <c r="D2355">
        <v>4.5070455899999997</v>
      </c>
    </row>
    <row r="2356" spans="1:4" x14ac:dyDescent="0.3">
      <c r="A2356" t="s">
        <v>2413</v>
      </c>
      <c r="B2356" t="s">
        <v>2929</v>
      </c>
      <c r="C2356" t="s">
        <v>2680</v>
      </c>
      <c r="D2356">
        <v>6.1054558000000005</v>
      </c>
    </row>
    <row r="2357" spans="1:4" x14ac:dyDescent="0.3">
      <c r="A2357" t="s">
        <v>2413</v>
      </c>
      <c r="B2357" t="s">
        <v>2928</v>
      </c>
      <c r="C2357" t="s">
        <v>2680</v>
      </c>
      <c r="D2357">
        <v>143.81829234999998</v>
      </c>
    </row>
    <row r="2358" spans="1:4" x14ac:dyDescent="0.3">
      <c r="A2358" t="s">
        <v>2413</v>
      </c>
      <c r="B2358" t="s">
        <v>2930</v>
      </c>
      <c r="C2358" t="s">
        <v>2680</v>
      </c>
      <c r="D2358">
        <v>5181.923425150002</v>
      </c>
    </row>
    <row r="2359" spans="1:4" x14ac:dyDescent="0.3">
      <c r="A2359" t="s">
        <v>2413</v>
      </c>
      <c r="B2359" t="s">
        <v>2931</v>
      </c>
      <c r="C2359" t="s">
        <v>2680</v>
      </c>
      <c r="D2359">
        <v>4130.6172641099984</v>
      </c>
    </row>
    <row r="2360" spans="1:4" x14ac:dyDescent="0.3">
      <c r="A2360" t="s">
        <v>2413</v>
      </c>
      <c r="B2360" t="s">
        <v>2926</v>
      </c>
      <c r="C2360" t="s">
        <v>2678</v>
      </c>
      <c r="D2360">
        <v>4.5357943300000008</v>
      </c>
    </row>
    <row r="2361" spans="1:4" x14ac:dyDescent="0.3">
      <c r="A2361" t="s">
        <v>2413</v>
      </c>
      <c r="B2361" t="s">
        <v>2927</v>
      </c>
      <c r="C2361" t="s">
        <v>2678</v>
      </c>
      <c r="D2361">
        <v>21.680983159999997</v>
      </c>
    </row>
    <row r="2362" spans="1:4" x14ac:dyDescent="0.3">
      <c r="A2362" t="s">
        <v>2413</v>
      </c>
      <c r="B2362" t="s">
        <v>2929</v>
      </c>
      <c r="C2362" t="s">
        <v>2678</v>
      </c>
      <c r="D2362">
        <v>54.79179443000001</v>
      </c>
    </row>
    <row r="2363" spans="1:4" x14ac:dyDescent="0.3">
      <c r="A2363" t="s">
        <v>2413</v>
      </c>
      <c r="B2363" t="s">
        <v>2928</v>
      </c>
      <c r="C2363" t="s">
        <v>2678</v>
      </c>
      <c r="D2363">
        <v>339.45727541000036</v>
      </c>
    </row>
    <row r="2364" spans="1:4" x14ac:dyDescent="0.3">
      <c r="A2364" t="s">
        <v>2413</v>
      </c>
      <c r="B2364" t="s">
        <v>2930</v>
      </c>
      <c r="C2364" t="s">
        <v>2678</v>
      </c>
      <c r="D2364">
        <v>3692.0242351000065</v>
      </c>
    </row>
    <row r="2365" spans="1:4" x14ac:dyDescent="0.3">
      <c r="A2365" t="s">
        <v>2413</v>
      </c>
      <c r="B2365" t="s">
        <v>2931</v>
      </c>
      <c r="C2365" t="s">
        <v>2678</v>
      </c>
      <c r="D2365">
        <v>23553.607658129957</v>
      </c>
    </row>
    <row r="2366" spans="1:4" x14ac:dyDescent="0.3">
      <c r="A2366" t="s">
        <v>2413</v>
      </c>
      <c r="B2366" t="s">
        <v>2926</v>
      </c>
      <c r="C2366" t="s">
        <v>2686</v>
      </c>
      <c r="D2366">
        <v>1.9221233200000001</v>
      </c>
    </row>
    <row r="2367" spans="1:4" x14ac:dyDescent="0.3">
      <c r="A2367" t="s">
        <v>2413</v>
      </c>
      <c r="B2367" t="s">
        <v>2927</v>
      </c>
      <c r="C2367" t="s">
        <v>2686</v>
      </c>
      <c r="D2367">
        <v>391.85004910999993</v>
      </c>
    </row>
    <row r="2368" spans="1:4" x14ac:dyDescent="0.3">
      <c r="A2368" t="s">
        <v>2413</v>
      </c>
      <c r="B2368" t="s">
        <v>2929</v>
      </c>
      <c r="C2368" t="s">
        <v>2686</v>
      </c>
      <c r="D2368">
        <v>140.32873187000007</v>
      </c>
    </row>
    <row r="2369" spans="1:4" x14ac:dyDescent="0.3">
      <c r="A2369" t="s">
        <v>2413</v>
      </c>
      <c r="B2369" t="s">
        <v>2928</v>
      </c>
      <c r="C2369" t="s">
        <v>2686</v>
      </c>
      <c r="D2369">
        <v>822.63857540000049</v>
      </c>
    </row>
    <row r="2370" spans="1:4" x14ac:dyDescent="0.3">
      <c r="A2370" t="s">
        <v>2413</v>
      </c>
      <c r="B2370" t="s">
        <v>2930</v>
      </c>
      <c r="C2370" t="s">
        <v>2686</v>
      </c>
      <c r="D2370">
        <v>14916.578843559995</v>
      </c>
    </row>
    <row r="2371" spans="1:4" x14ac:dyDescent="0.3">
      <c r="A2371" t="s">
        <v>2413</v>
      </c>
      <c r="B2371" t="s">
        <v>2931</v>
      </c>
      <c r="C2371" t="s">
        <v>2686</v>
      </c>
      <c r="D2371">
        <v>31.689115879999996</v>
      </c>
    </row>
    <row r="2372" spans="1:4" x14ac:dyDescent="0.3">
      <c r="A2372" t="s">
        <v>2413</v>
      </c>
      <c r="B2372" t="s">
        <v>2926</v>
      </c>
      <c r="C2372" t="s">
        <v>2682</v>
      </c>
      <c r="D2372">
        <v>3546.6881532500011</v>
      </c>
    </row>
    <row r="2373" spans="1:4" x14ac:dyDescent="0.3">
      <c r="A2373" t="s">
        <v>2413</v>
      </c>
      <c r="B2373" t="s">
        <v>2927</v>
      </c>
      <c r="C2373" t="s">
        <v>2682</v>
      </c>
      <c r="D2373">
        <v>4700.1215909300072</v>
      </c>
    </row>
    <row r="2374" spans="1:4" x14ac:dyDescent="0.3">
      <c r="A2374" t="s">
        <v>2413</v>
      </c>
      <c r="B2374" t="s">
        <v>2929</v>
      </c>
      <c r="C2374" t="s">
        <v>2682</v>
      </c>
      <c r="D2374">
        <v>6085.5259506500033</v>
      </c>
    </row>
    <row r="2375" spans="1:4" x14ac:dyDescent="0.3">
      <c r="A2375" t="s">
        <v>2413</v>
      </c>
      <c r="B2375" t="s">
        <v>2928</v>
      </c>
      <c r="C2375" t="s">
        <v>2682</v>
      </c>
      <c r="D2375">
        <v>23762.249848889973</v>
      </c>
    </row>
    <row r="2376" spans="1:4" x14ac:dyDescent="0.3">
      <c r="A2376" t="s">
        <v>2413</v>
      </c>
      <c r="B2376" t="s">
        <v>2930</v>
      </c>
      <c r="C2376" t="s">
        <v>2682</v>
      </c>
      <c r="D2376">
        <v>42304.945614929944</v>
      </c>
    </row>
    <row r="2377" spans="1:4" x14ac:dyDescent="0.3">
      <c r="A2377" t="s">
        <v>2413</v>
      </c>
      <c r="B2377" t="s">
        <v>2931</v>
      </c>
      <c r="C2377" t="s">
        <v>2682</v>
      </c>
      <c r="D2377">
        <v>21307.39498716997</v>
      </c>
    </row>
    <row r="2378" spans="1:4" x14ac:dyDescent="0.3">
      <c r="A2378" t="s">
        <v>2413</v>
      </c>
      <c r="B2378" t="s">
        <v>2926</v>
      </c>
      <c r="C2378" t="s">
        <v>137</v>
      </c>
      <c r="D2378">
        <v>1.1757436899999998</v>
      </c>
    </row>
    <row r="2379" spans="1:4" x14ac:dyDescent="0.3">
      <c r="A2379" t="s">
        <v>2413</v>
      </c>
      <c r="B2379" t="s">
        <v>2927</v>
      </c>
      <c r="C2379" t="s">
        <v>137</v>
      </c>
      <c r="D2379">
        <v>211.09892092000004</v>
      </c>
    </row>
    <row r="2380" spans="1:4" x14ac:dyDescent="0.3">
      <c r="A2380" t="s">
        <v>2413</v>
      </c>
      <c r="B2380" t="s">
        <v>2929</v>
      </c>
      <c r="C2380" t="s">
        <v>137</v>
      </c>
      <c r="D2380">
        <v>82.341270700000024</v>
      </c>
    </row>
    <row r="2381" spans="1:4" x14ac:dyDescent="0.3">
      <c r="A2381" t="s">
        <v>2413</v>
      </c>
      <c r="B2381" t="s">
        <v>2928</v>
      </c>
      <c r="C2381" t="s">
        <v>137</v>
      </c>
      <c r="D2381">
        <v>2675.7938743999998</v>
      </c>
    </row>
    <row r="2382" spans="1:4" x14ac:dyDescent="0.3">
      <c r="A2382" t="s">
        <v>2413</v>
      </c>
      <c r="B2382" t="s">
        <v>2930</v>
      </c>
      <c r="C2382" t="s">
        <v>137</v>
      </c>
      <c r="D2382">
        <v>3367.8377125500024</v>
      </c>
    </row>
    <row r="2383" spans="1:4" x14ac:dyDescent="0.3">
      <c r="A2383" t="s">
        <v>2413</v>
      </c>
      <c r="B2383" t="s">
        <v>2931</v>
      </c>
      <c r="C2383" t="s">
        <v>137</v>
      </c>
      <c r="D2383">
        <v>219.95417694999995</v>
      </c>
    </row>
    <row r="2384" spans="1:4" x14ac:dyDescent="0.3">
      <c r="A2384" t="s">
        <v>2413</v>
      </c>
      <c r="B2384" t="s">
        <v>2926</v>
      </c>
      <c r="C2384" t="s">
        <v>2677</v>
      </c>
      <c r="D2384">
        <v>19.177420389999977</v>
      </c>
    </row>
    <row r="2385" spans="1:4" x14ac:dyDescent="0.3">
      <c r="A2385" t="s">
        <v>2413</v>
      </c>
      <c r="B2385" t="s">
        <v>2927</v>
      </c>
      <c r="C2385" t="s">
        <v>2677</v>
      </c>
      <c r="D2385">
        <v>187.67014816999966</v>
      </c>
    </row>
    <row r="2386" spans="1:4" x14ac:dyDescent="0.3">
      <c r="A2386" t="s">
        <v>2413</v>
      </c>
      <c r="B2386" t="s">
        <v>2929</v>
      </c>
      <c r="C2386" t="s">
        <v>2677</v>
      </c>
      <c r="D2386">
        <v>430.80717961000022</v>
      </c>
    </row>
    <row r="2387" spans="1:4" x14ac:dyDescent="0.3">
      <c r="A2387" t="s">
        <v>2413</v>
      </c>
      <c r="B2387" t="s">
        <v>2928</v>
      </c>
      <c r="C2387" t="s">
        <v>2677</v>
      </c>
      <c r="D2387">
        <v>3742.5303275199976</v>
      </c>
    </row>
    <row r="2388" spans="1:4" x14ac:dyDescent="0.3">
      <c r="A2388" t="s">
        <v>2413</v>
      </c>
      <c r="B2388" t="s">
        <v>2930</v>
      </c>
      <c r="C2388" t="s">
        <v>2677</v>
      </c>
      <c r="D2388">
        <v>55030.649624460173</v>
      </c>
    </row>
    <row r="2389" spans="1:4" x14ac:dyDescent="0.3">
      <c r="A2389" t="s">
        <v>2413</v>
      </c>
      <c r="B2389" t="s">
        <v>2931</v>
      </c>
      <c r="C2389" t="s">
        <v>2677</v>
      </c>
      <c r="D2389">
        <v>355137.12426272128</v>
      </c>
    </row>
    <row r="2390" spans="1:4" x14ac:dyDescent="0.3">
      <c r="A2390" t="s">
        <v>2413</v>
      </c>
      <c r="B2390" t="s">
        <v>2926</v>
      </c>
      <c r="C2390" t="s">
        <v>2681</v>
      </c>
      <c r="D2390">
        <v>39.843674820000018</v>
      </c>
    </row>
    <row r="2391" spans="1:4" x14ac:dyDescent="0.3">
      <c r="A2391" t="s">
        <v>2413</v>
      </c>
      <c r="B2391" t="s">
        <v>2927</v>
      </c>
      <c r="C2391" t="s">
        <v>2681</v>
      </c>
      <c r="D2391">
        <v>2483.0249465599982</v>
      </c>
    </row>
    <row r="2392" spans="1:4" x14ac:dyDescent="0.3">
      <c r="A2392" t="s">
        <v>2413</v>
      </c>
      <c r="B2392" t="s">
        <v>2929</v>
      </c>
      <c r="C2392" t="s">
        <v>2681</v>
      </c>
      <c r="D2392">
        <v>7033.5680856400013</v>
      </c>
    </row>
    <row r="2393" spans="1:4" x14ac:dyDescent="0.3">
      <c r="A2393" t="s">
        <v>2413</v>
      </c>
      <c r="B2393" t="s">
        <v>2928</v>
      </c>
      <c r="C2393" t="s">
        <v>2681</v>
      </c>
      <c r="D2393">
        <v>17436.72177635003</v>
      </c>
    </row>
    <row r="2394" spans="1:4" x14ac:dyDescent="0.3">
      <c r="A2394" t="s">
        <v>2413</v>
      </c>
      <c r="B2394" t="s">
        <v>2930</v>
      </c>
      <c r="C2394" t="s">
        <v>2681</v>
      </c>
      <c r="D2394">
        <v>12423.935806360043</v>
      </c>
    </row>
    <row r="2395" spans="1:4" x14ac:dyDescent="0.3">
      <c r="A2395" t="s">
        <v>2413</v>
      </c>
      <c r="B2395" t="s">
        <v>2931</v>
      </c>
      <c r="C2395" t="s">
        <v>2681</v>
      </c>
      <c r="D2395">
        <v>76615.621033139818</v>
      </c>
    </row>
    <row r="2396" spans="1:4" x14ac:dyDescent="0.3">
      <c r="A2396" t="s">
        <v>2413</v>
      </c>
      <c r="B2396" t="s">
        <v>2926</v>
      </c>
      <c r="C2396" t="s">
        <v>2683</v>
      </c>
      <c r="D2396">
        <v>1.4731479799999998</v>
      </c>
    </row>
    <row r="2397" spans="1:4" x14ac:dyDescent="0.3">
      <c r="A2397" t="s">
        <v>2413</v>
      </c>
      <c r="B2397" t="s">
        <v>2927</v>
      </c>
      <c r="C2397" t="s">
        <v>2683</v>
      </c>
      <c r="D2397">
        <v>18.191936169999998</v>
      </c>
    </row>
    <row r="2398" spans="1:4" x14ac:dyDescent="0.3">
      <c r="A2398" t="s">
        <v>2413</v>
      </c>
      <c r="B2398" t="s">
        <v>2929</v>
      </c>
      <c r="C2398" t="s">
        <v>2683</v>
      </c>
      <c r="D2398">
        <v>35.527094809999994</v>
      </c>
    </row>
    <row r="2399" spans="1:4" x14ac:dyDescent="0.3">
      <c r="A2399" t="s">
        <v>2413</v>
      </c>
      <c r="B2399" t="s">
        <v>2928</v>
      </c>
      <c r="C2399" t="s">
        <v>2683</v>
      </c>
      <c r="D2399">
        <v>296.11437885999987</v>
      </c>
    </row>
    <row r="2400" spans="1:4" x14ac:dyDescent="0.3">
      <c r="A2400" t="s">
        <v>2413</v>
      </c>
      <c r="B2400" t="s">
        <v>2930</v>
      </c>
      <c r="C2400" t="s">
        <v>2683</v>
      </c>
      <c r="D2400">
        <v>2999.7187172799991</v>
      </c>
    </row>
    <row r="2401" spans="1:4" x14ac:dyDescent="0.3">
      <c r="A2401" t="s">
        <v>2413</v>
      </c>
      <c r="B2401" t="s">
        <v>2931</v>
      </c>
      <c r="C2401" t="s">
        <v>2683</v>
      </c>
      <c r="D2401">
        <v>1876.08964717</v>
      </c>
    </row>
    <row r="2402" spans="1:4" x14ac:dyDescent="0.3">
      <c r="A2402" t="s">
        <v>2413</v>
      </c>
      <c r="B2402" t="s">
        <v>2926</v>
      </c>
      <c r="C2402" t="s">
        <v>2679</v>
      </c>
      <c r="D2402">
        <v>2.6136902799999997</v>
      </c>
    </row>
    <row r="2403" spans="1:4" x14ac:dyDescent="0.3">
      <c r="A2403" t="s">
        <v>2413</v>
      </c>
      <c r="B2403" t="s">
        <v>2927</v>
      </c>
      <c r="C2403" t="s">
        <v>2679</v>
      </c>
      <c r="D2403">
        <v>12.98735888</v>
      </c>
    </row>
    <row r="2404" spans="1:4" x14ac:dyDescent="0.3">
      <c r="A2404" t="s">
        <v>2413</v>
      </c>
      <c r="B2404" t="s">
        <v>2929</v>
      </c>
      <c r="C2404" t="s">
        <v>2679</v>
      </c>
      <c r="D2404">
        <v>41.729780699999999</v>
      </c>
    </row>
    <row r="2405" spans="1:4" x14ac:dyDescent="0.3">
      <c r="A2405" t="s">
        <v>2413</v>
      </c>
      <c r="B2405" t="s">
        <v>2928</v>
      </c>
      <c r="C2405" t="s">
        <v>2679</v>
      </c>
      <c r="D2405">
        <v>121.70939110999991</v>
      </c>
    </row>
    <row r="2406" spans="1:4" x14ac:dyDescent="0.3">
      <c r="A2406" t="s">
        <v>2413</v>
      </c>
      <c r="B2406" t="s">
        <v>2930</v>
      </c>
      <c r="C2406" t="s">
        <v>2679</v>
      </c>
      <c r="D2406">
        <v>938.4681297699999</v>
      </c>
    </row>
    <row r="2407" spans="1:4" x14ac:dyDescent="0.3">
      <c r="A2407" t="s">
        <v>2413</v>
      </c>
      <c r="B2407" t="s">
        <v>2931</v>
      </c>
      <c r="C2407" t="s">
        <v>2679</v>
      </c>
      <c r="D2407">
        <v>1547.5156821399999</v>
      </c>
    </row>
    <row r="2408" spans="1:4" x14ac:dyDescent="0.3">
      <c r="A2408" t="s">
        <v>2414</v>
      </c>
      <c r="B2408" t="s">
        <v>2927</v>
      </c>
      <c r="C2408" t="s">
        <v>775</v>
      </c>
      <c r="D2408">
        <v>0.18673739</v>
      </c>
    </row>
    <row r="2409" spans="1:4" x14ac:dyDescent="0.3">
      <c r="A2409" t="s">
        <v>2414</v>
      </c>
      <c r="B2409" t="s">
        <v>2929</v>
      </c>
      <c r="C2409" t="s">
        <v>775</v>
      </c>
      <c r="D2409">
        <v>0.17657005000000001</v>
      </c>
    </row>
    <row r="2410" spans="1:4" x14ac:dyDescent="0.3">
      <c r="A2410" t="s">
        <v>2414</v>
      </c>
      <c r="B2410" t="s">
        <v>2928</v>
      </c>
      <c r="C2410" t="s">
        <v>775</v>
      </c>
      <c r="D2410">
        <v>3.1145637999999995</v>
      </c>
    </row>
    <row r="2411" spans="1:4" x14ac:dyDescent="0.3">
      <c r="A2411" t="s">
        <v>2414</v>
      </c>
      <c r="B2411" t="s">
        <v>2930</v>
      </c>
      <c r="C2411" t="s">
        <v>775</v>
      </c>
      <c r="D2411">
        <v>77.178310969999984</v>
      </c>
    </row>
    <row r="2412" spans="1:4" x14ac:dyDescent="0.3">
      <c r="A2412" t="s">
        <v>2414</v>
      </c>
      <c r="B2412" t="s">
        <v>2931</v>
      </c>
      <c r="C2412" t="s">
        <v>775</v>
      </c>
      <c r="D2412">
        <v>133.14449042000001</v>
      </c>
    </row>
    <row r="2413" spans="1:4" x14ac:dyDescent="0.3">
      <c r="A2413" t="s">
        <v>2414</v>
      </c>
      <c r="B2413" t="s">
        <v>2927</v>
      </c>
      <c r="C2413" t="s">
        <v>2680</v>
      </c>
      <c r="D2413">
        <v>0.21712186999999999</v>
      </c>
    </row>
    <row r="2414" spans="1:4" x14ac:dyDescent="0.3">
      <c r="A2414" t="s">
        <v>2414</v>
      </c>
      <c r="B2414" t="s">
        <v>2929</v>
      </c>
      <c r="C2414" t="s">
        <v>2680</v>
      </c>
      <c r="D2414">
        <v>2.13234163</v>
      </c>
    </row>
    <row r="2415" spans="1:4" x14ac:dyDescent="0.3">
      <c r="A2415" t="s">
        <v>2414</v>
      </c>
      <c r="B2415" t="s">
        <v>2928</v>
      </c>
      <c r="C2415" t="s">
        <v>2680</v>
      </c>
      <c r="D2415">
        <v>5.4769758100000008</v>
      </c>
    </row>
    <row r="2416" spans="1:4" x14ac:dyDescent="0.3">
      <c r="A2416" t="s">
        <v>2414</v>
      </c>
      <c r="B2416" t="s">
        <v>2930</v>
      </c>
      <c r="C2416" t="s">
        <v>2680</v>
      </c>
      <c r="D2416">
        <v>78.584454989999969</v>
      </c>
    </row>
    <row r="2417" spans="1:4" x14ac:dyDescent="0.3">
      <c r="A2417" t="s">
        <v>2414</v>
      </c>
      <c r="B2417" t="s">
        <v>2931</v>
      </c>
      <c r="C2417" t="s">
        <v>2680</v>
      </c>
      <c r="D2417">
        <v>930.96666640000035</v>
      </c>
    </row>
    <row r="2418" spans="1:4" x14ac:dyDescent="0.3">
      <c r="A2418" t="s">
        <v>2414</v>
      </c>
      <c r="B2418" t="s">
        <v>2928</v>
      </c>
      <c r="C2418" t="s">
        <v>2678</v>
      </c>
      <c r="D2418">
        <v>0.40061299</v>
      </c>
    </row>
    <row r="2419" spans="1:4" x14ac:dyDescent="0.3">
      <c r="A2419" t="s">
        <v>2414</v>
      </c>
      <c r="B2419" t="s">
        <v>2930</v>
      </c>
      <c r="C2419" t="s">
        <v>2678</v>
      </c>
      <c r="D2419">
        <v>3.2864212200000003</v>
      </c>
    </row>
    <row r="2420" spans="1:4" x14ac:dyDescent="0.3">
      <c r="A2420" t="s">
        <v>2414</v>
      </c>
      <c r="B2420" t="s">
        <v>2926</v>
      </c>
      <c r="C2420" t="s">
        <v>2686</v>
      </c>
      <c r="D2420">
        <v>0.48635267999999998</v>
      </c>
    </row>
    <row r="2421" spans="1:4" x14ac:dyDescent="0.3">
      <c r="A2421" t="s">
        <v>2414</v>
      </c>
      <c r="B2421" t="s">
        <v>2928</v>
      </c>
      <c r="C2421" t="s">
        <v>2686</v>
      </c>
      <c r="D2421">
        <v>0.23612297000000004</v>
      </c>
    </row>
    <row r="2422" spans="1:4" x14ac:dyDescent="0.3">
      <c r="A2422" t="s">
        <v>2414</v>
      </c>
      <c r="B2422" t="s">
        <v>2930</v>
      </c>
      <c r="C2422" t="s">
        <v>2686</v>
      </c>
      <c r="D2422">
        <v>73.926110980000004</v>
      </c>
    </row>
    <row r="2423" spans="1:4" x14ac:dyDescent="0.3">
      <c r="A2423" t="s">
        <v>2414</v>
      </c>
      <c r="B2423" t="s">
        <v>2926</v>
      </c>
      <c r="C2423" t="s">
        <v>2682</v>
      </c>
      <c r="D2423">
        <v>2.887369E-2</v>
      </c>
    </row>
    <row r="2424" spans="1:4" x14ac:dyDescent="0.3">
      <c r="A2424" t="s">
        <v>2414</v>
      </c>
      <c r="B2424" t="s">
        <v>2927</v>
      </c>
      <c r="C2424" t="s">
        <v>2682</v>
      </c>
      <c r="D2424">
        <v>0.34979260000000001</v>
      </c>
    </row>
    <row r="2425" spans="1:4" x14ac:dyDescent="0.3">
      <c r="A2425" t="s">
        <v>2414</v>
      </c>
      <c r="B2425" t="s">
        <v>2929</v>
      </c>
      <c r="C2425" t="s">
        <v>2682</v>
      </c>
      <c r="D2425">
        <v>1.6766679600000001</v>
      </c>
    </row>
    <row r="2426" spans="1:4" x14ac:dyDescent="0.3">
      <c r="A2426" t="s">
        <v>2414</v>
      </c>
      <c r="B2426" t="s">
        <v>2928</v>
      </c>
      <c r="C2426" t="s">
        <v>2682</v>
      </c>
      <c r="D2426">
        <v>6.0047557300000003</v>
      </c>
    </row>
    <row r="2427" spans="1:4" x14ac:dyDescent="0.3">
      <c r="A2427" t="s">
        <v>2414</v>
      </c>
      <c r="B2427" t="s">
        <v>2930</v>
      </c>
      <c r="C2427" t="s">
        <v>2682</v>
      </c>
      <c r="D2427">
        <v>293.53446688000008</v>
      </c>
    </row>
    <row r="2428" spans="1:4" x14ac:dyDescent="0.3">
      <c r="A2428" t="s">
        <v>2414</v>
      </c>
      <c r="B2428" t="s">
        <v>2931</v>
      </c>
      <c r="C2428" t="s">
        <v>2682</v>
      </c>
      <c r="D2428">
        <v>416.0992912000001</v>
      </c>
    </row>
    <row r="2429" spans="1:4" x14ac:dyDescent="0.3">
      <c r="A2429" t="s">
        <v>2414</v>
      </c>
      <c r="B2429" t="s">
        <v>2930</v>
      </c>
      <c r="C2429" t="s">
        <v>137</v>
      </c>
      <c r="D2429">
        <v>7.38992264</v>
      </c>
    </row>
    <row r="2430" spans="1:4" x14ac:dyDescent="0.3">
      <c r="A2430" t="s">
        <v>2414</v>
      </c>
      <c r="B2430" t="s">
        <v>2926</v>
      </c>
      <c r="C2430" t="s">
        <v>2677</v>
      </c>
      <c r="D2430">
        <v>7.2893880000000008E-2</v>
      </c>
    </row>
    <row r="2431" spans="1:4" x14ac:dyDescent="0.3">
      <c r="A2431" t="s">
        <v>2414</v>
      </c>
      <c r="B2431" t="s">
        <v>2927</v>
      </c>
      <c r="C2431" t="s">
        <v>2677</v>
      </c>
      <c r="D2431">
        <v>0.25412572</v>
      </c>
    </row>
    <row r="2432" spans="1:4" x14ac:dyDescent="0.3">
      <c r="A2432" t="s">
        <v>2414</v>
      </c>
      <c r="B2432" t="s">
        <v>2929</v>
      </c>
      <c r="C2432" t="s">
        <v>2677</v>
      </c>
      <c r="D2432">
        <v>0.34768441999999999</v>
      </c>
    </row>
    <row r="2433" spans="1:4" x14ac:dyDescent="0.3">
      <c r="A2433" t="s">
        <v>2414</v>
      </c>
      <c r="B2433" t="s">
        <v>2928</v>
      </c>
      <c r="C2433" t="s">
        <v>2677</v>
      </c>
      <c r="D2433">
        <v>5.423070759999999</v>
      </c>
    </row>
    <row r="2434" spans="1:4" x14ac:dyDescent="0.3">
      <c r="A2434" t="s">
        <v>2414</v>
      </c>
      <c r="B2434" t="s">
        <v>2930</v>
      </c>
      <c r="C2434" t="s">
        <v>2677</v>
      </c>
      <c r="D2434">
        <v>67.304602349999982</v>
      </c>
    </row>
    <row r="2435" spans="1:4" x14ac:dyDescent="0.3">
      <c r="A2435" t="s">
        <v>2414</v>
      </c>
      <c r="B2435" t="s">
        <v>2931</v>
      </c>
      <c r="C2435" t="s">
        <v>2677</v>
      </c>
      <c r="D2435">
        <v>73.470710080000003</v>
      </c>
    </row>
    <row r="2436" spans="1:4" x14ac:dyDescent="0.3">
      <c r="A2436" t="s">
        <v>2414</v>
      </c>
      <c r="B2436" t="s">
        <v>2926</v>
      </c>
      <c r="C2436" t="s">
        <v>2681</v>
      </c>
      <c r="D2436">
        <v>4.0557000000000001E-4</v>
      </c>
    </row>
    <row r="2437" spans="1:4" x14ac:dyDescent="0.3">
      <c r="A2437" t="s">
        <v>2414</v>
      </c>
      <c r="B2437" t="s">
        <v>2928</v>
      </c>
      <c r="C2437" t="s">
        <v>2681</v>
      </c>
      <c r="D2437">
        <v>5.1369901499999999</v>
      </c>
    </row>
    <row r="2438" spans="1:4" x14ac:dyDescent="0.3">
      <c r="A2438" t="s">
        <v>2414</v>
      </c>
      <c r="B2438" t="s">
        <v>2930</v>
      </c>
      <c r="C2438" t="s">
        <v>2681</v>
      </c>
      <c r="D2438">
        <v>53.750918390000017</v>
      </c>
    </row>
    <row r="2439" spans="1:4" x14ac:dyDescent="0.3">
      <c r="A2439" t="s">
        <v>2414</v>
      </c>
      <c r="B2439" t="s">
        <v>2931</v>
      </c>
      <c r="C2439" t="s">
        <v>2681</v>
      </c>
      <c r="D2439">
        <v>552.22054243999924</v>
      </c>
    </row>
    <row r="2440" spans="1:4" x14ac:dyDescent="0.3">
      <c r="A2440" t="s">
        <v>2414</v>
      </c>
      <c r="B2440" t="s">
        <v>2929</v>
      </c>
      <c r="C2440" t="s">
        <v>2683</v>
      </c>
      <c r="D2440">
        <v>0.30974771000000001</v>
      </c>
    </row>
    <row r="2441" spans="1:4" x14ac:dyDescent="0.3">
      <c r="A2441" t="s">
        <v>2414</v>
      </c>
      <c r="B2441" t="s">
        <v>2928</v>
      </c>
      <c r="C2441" t="s">
        <v>2683</v>
      </c>
      <c r="D2441">
        <v>2.1149182899999999</v>
      </c>
    </row>
    <row r="2442" spans="1:4" x14ac:dyDescent="0.3">
      <c r="A2442" t="s">
        <v>2414</v>
      </c>
      <c r="B2442" t="s">
        <v>2930</v>
      </c>
      <c r="C2442" t="s">
        <v>2683</v>
      </c>
      <c r="D2442">
        <v>52.017633779999997</v>
      </c>
    </row>
    <row r="2443" spans="1:4" x14ac:dyDescent="0.3">
      <c r="A2443" t="s">
        <v>2414</v>
      </c>
      <c r="B2443" t="s">
        <v>2931</v>
      </c>
      <c r="C2443" t="s">
        <v>2683</v>
      </c>
      <c r="D2443">
        <v>569.07017913999994</v>
      </c>
    </row>
    <row r="2444" spans="1:4" x14ac:dyDescent="0.3">
      <c r="A2444" t="s">
        <v>2414</v>
      </c>
      <c r="B2444" t="s">
        <v>2926</v>
      </c>
      <c r="C2444" t="s">
        <v>2679</v>
      </c>
      <c r="D2444">
        <v>0</v>
      </c>
    </row>
    <row r="2445" spans="1:4" x14ac:dyDescent="0.3">
      <c r="A2445" t="s">
        <v>2414</v>
      </c>
      <c r="B2445" t="s">
        <v>2929</v>
      </c>
      <c r="C2445" t="s">
        <v>2679</v>
      </c>
      <c r="D2445">
        <v>1.3473578500000001</v>
      </c>
    </row>
    <row r="2446" spans="1:4" x14ac:dyDescent="0.3">
      <c r="A2446" t="s">
        <v>2414</v>
      </c>
      <c r="B2446" t="s">
        <v>2928</v>
      </c>
      <c r="C2446" t="s">
        <v>2679</v>
      </c>
      <c r="D2446">
        <v>0.15426135000000002</v>
      </c>
    </row>
    <row r="2447" spans="1:4" x14ac:dyDescent="0.3">
      <c r="A2447" t="s">
        <v>2414</v>
      </c>
      <c r="B2447" t="s">
        <v>2930</v>
      </c>
      <c r="C2447" t="s">
        <v>2679</v>
      </c>
      <c r="D2447">
        <v>1.60965852</v>
      </c>
    </row>
    <row r="2448" spans="1:4" x14ac:dyDescent="0.3">
      <c r="A2448" t="s">
        <v>2414</v>
      </c>
      <c r="B2448" t="s">
        <v>2931</v>
      </c>
      <c r="C2448" t="s">
        <v>2679</v>
      </c>
      <c r="D2448">
        <v>29.554918799999999</v>
      </c>
    </row>
    <row r="2449" spans="1:4" x14ac:dyDescent="0.3">
      <c r="A2449" t="s">
        <v>2960</v>
      </c>
      <c r="B2449" t="s">
        <v>2926</v>
      </c>
      <c r="C2449" t="s">
        <v>775</v>
      </c>
      <c r="D2449">
        <v>7.2229920000000003E-2</v>
      </c>
    </row>
    <row r="2450" spans="1:4" x14ac:dyDescent="0.3">
      <c r="A2450" t="s">
        <v>2960</v>
      </c>
      <c r="B2450" t="s">
        <v>2927</v>
      </c>
      <c r="C2450" t="s">
        <v>775</v>
      </c>
      <c r="D2450">
        <v>0.74466381000000004</v>
      </c>
    </row>
    <row r="2451" spans="1:4" x14ac:dyDescent="0.3">
      <c r="A2451" t="s">
        <v>2960</v>
      </c>
      <c r="B2451" t="s">
        <v>2929</v>
      </c>
      <c r="C2451" t="s">
        <v>775</v>
      </c>
      <c r="D2451">
        <v>2.11536407</v>
      </c>
    </row>
    <row r="2452" spans="1:4" x14ac:dyDescent="0.3">
      <c r="A2452" t="s">
        <v>2960</v>
      </c>
      <c r="B2452" t="s">
        <v>2928</v>
      </c>
      <c r="C2452" t="s">
        <v>775</v>
      </c>
      <c r="D2452">
        <v>1.0089644900000001</v>
      </c>
    </row>
    <row r="2453" spans="1:4" x14ac:dyDescent="0.3">
      <c r="A2453" t="s">
        <v>2960</v>
      </c>
      <c r="B2453" t="s">
        <v>2926</v>
      </c>
      <c r="C2453" t="s">
        <v>2680</v>
      </c>
      <c r="D2453">
        <v>0.38174025</v>
      </c>
    </row>
    <row r="2454" spans="1:4" x14ac:dyDescent="0.3">
      <c r="A2454" t="s">
        <v>2960</v>
      </c>
      <c r="B2454" t="s">
        <v>2928</v>
      </c>
      <c r="C2454" t="s">
        <v>2680</v>
      </c>
      <c r="D2454">
        <v>14.756326020000001</v>
      </c>
    </row>
    <row r="2455" spans="1:4" x14ac:dyDescent="0.3">
      <c r="A2455" t="s">
        <v>2960</v>
      </c>
      <c r="B2455" t="s">
        <v>2930</v>
      </c>
      <c r="C2455" t="s">
        <v>2680</v>
      </c>
      <c r="D2455">
        <v>334.00685136999988</v>
      </c>
    </row>
    <row r="2456" spans="1:4" x14ac:dyDescent="0.3">
      <c r="A2456" t="s">
        <v>2960</v>
      </c>
      <c r="B2456" t="s">
        <v>2931</v>
      </c>
      <c r="C2456" t="s">
        <v>2680</v>
      </c>
      <c r="D2456">
        <v>1479.4717562600001</v>
      </c>
    </row>
    <row r="2457" spans="1:4" x14ac:dyDescent="0.3">
      <c r="A2457" t="s">
        <v>2960</v>
      </c>
      <c r="B2457" t="s">
        <v>2926</v>
      </c>
      <c r="C2457" t="s">
        <v>2678</v>
      </c>
      <c r="D2457">
        <v>0.44365703000000001</v>
      </c>
    </row>
    <row r="2458" spans="1:4" x14ac:dyDescent="0.3">
      <c r="A2458" t="s">
        <v>2960</v>
      </c>
      <c r="B2458" t="s">
        <v>2927</v>
      </c>
      <c r="C2458" t="s">
        <v>2678</v>
      </c>
      <c r="D2458">
        <v>2.6369699499999992</v>
      </c>
    </row>
    <row r="2459" spans="1:4" x14ac:dyDescent="0.3">
      <c r="A2459" t="s">
        <v>2960</v>
      </c>
      <c r="B2459" t="s">
        <v>2929</v>
      </c>
      <c r="C2459" t="s">
        <v>2678</v>
      </c>
      <c r="D2459">
        <v>0.85013311999999996</v>
      </c>
    </row>
    <row r="2460" spans="1:4" x14ac:dyDescent="0.3">
      <c r="A2460" t="s">
        <v>2960</v>
      </c>
      <c r="B2460" t="s">
        <v>2928</v>
      </c>
      <c r="C2460" t="s">
        <v>2678</v>
      </c>
      <c r="D2460">
        <v>4.4519572500000013</v>
      </c>
    </row>
    <row r="2461" spans="1:4" x14ac:dyDescent="0.3">
      <c r="A2461" t="s">
        <v>2960</v>
      </c>
      <c r="B2461" t="s">
        <v>2930</v>
      </c>
      <c r="C2461" t="s">
        <v>2678</v>
      </c>
      <c r="D2461">
        <v>75.317632659999958</v>
      </c>
    </row>
    <row r="2462" spans="1:4" x14ac:dyDescent="0.3">
      <c r="A2462" t="s">
        <v>2960</v>
      </c>
      <c r="B2462" t="s">
        <v>2927</v>
      </c>
      <c r="C2462" t="s">
        <v>2686</v>
      </c>
      <c r="D2462">
        <v>4.4074950000000002E-2</v>
      </c>
    </row>
    <row r="2463" spans="1:4" x14ac:dyDescent="0.3">
      <c r="A2463" t="s">
        <v>2960</v>
      </c>
      <c r="B2463" t="s">
        <v>2929</v>
      </c>
      <c r="C2463" t="s">
        <v>2686</v>
      </c>
      <c r="D2463">
        <v>0.38760298000000004</v>
      </c>
    </row>
    <row r="2464" spans="1:4" x14ac:dyDescent="0.3">
      <c r="A2464" t="s">
        <v>2960</v>
      </c>
      <c r="B2464" t="s">
        <v>2928</v>
      </c>
      <c r="C2464" t="s">
        <v>2686</v>
      </c>
      <c r="D2464">
        <v>23.840914469999998</v>
      </c>
    </row>
    <row r="2465" spans="1:4" x14ac:dyDescent="0.3">
      <c r="A2465" t="s">
        <v>2960</v>
      </c>
      <c r="B2465" t="s">
        <v>2927</v>
      </c>
      <c r="C2465" t="s">
        <v>2682</v>
      </c>
      <c r="D2465">
        <v>0.11626458000000001</v>
      </c>
    </row>
    <row r="2466" spans="1:4" x14ac:dyDescent="0.3">
      <c r="A2466" t="s">
        <v>2960</v>
      </c>
      <c r="B2466" t="s">
        <v>2929</v>
      </c>
      <c r="C2466" t="s">
        <v>2682</v>
      </c>
      <c r="D2466">
        <v>0.71484332000000006</v>
      </c>
    </row>
    <row r="2467" spans="1:4" x14ac:dyDescent="0.3">
      <c r="A2467" t="s">
        <v>2960</v>
      </c>
      <c r="B2467" t="s">
        <v>2928</v>
      </c>
      <c r="C2467" t="s">
        <v>2682</v>
      </c>
      <c r="D2467">
        <v>1.09770239</v>
      </c>
    </row>
    <row r="2468" spans="1:4" x14ac:dyDescent="0.3">
      <c r="A2468" t="s">
        <v>2960</v>
      </c>
      <c r="B2468" t="s">
        <v>2930</v>
      </c>
      <c r="C2468" t="s">
        <v>2682</v>
      </c>
      <c r="D2468">
        <v>41.145343889999999</v>
      </c>
    </row>
    <row r="2469" spans="1:4" x14ac:dyDescent="0.3">
      <c r="A2469" t="s">
        <v>2960</v>
      </c>
      <c r="B2469" t="s">
        <v>2931</v>
      </c>
      <c r="C2469" t="s">
        <v>2682</v>
      </c>
      <c r="D2469">
        <v>251.57466399</v>
      </c>
    </row>
    <row r="2470" spans="1:4" x14ac:dyDescent="0.3">
      <c r="A2470" t="s">
        <v>2960</v>
      </c>
      <c r="B2470" t="s">
        <v>2927</v>
      </c>
      <c r="C2470" t="s">
        <v>137</v>
      </c>
      <c r="D2470">
        <v>0.62185115000000002</v>
      </c>
    </row>
    <row r="2471" spans="1:4" x14ac:dyDescent="0.3">
      <c r="A2471" t="s">
        <v>2960</v>
      </c>
      <c r="B2471" t="s">
        <v>2926</v>
      </c>
      <c r="C2471" t="s">
        <v>2677</v>
      </c>
      <c r="D2471">
        <v>8.0012811700000022</v>
      </c>
    </row>
    <row r="2472" spans="1:4" x14ac:dyDescent="0.3">
      <c r="A2472" t="s">
        <v>2960</v>
      </c>
      <c r="B2472" t="s">
        <v>2927</v>
      </c>
      <c r="C2472" t="s">
        <v>2677</v>
      </c>
      <c r="D2472">
        <v>34.726690609999956</v>
      </c>
    </row>
    <row r="2473" spans="1:4" x14ac:dyDescent="0.3">
      <c r="A2473" t="s">
        <v>2960</v>
      </c>
      <c r="B2473" t="s">
        <v>2929</v>
      </c>
      <c r="C2473" t="s">
        <v>2677</v>
      </c>
      <c r="D2473">
        <v>75.62222093000014</v>
      </c>
    </row>
    <row r="2474" spans="1:4" x14ac:dyDescent="0.3">
      <c r="A2474" t="s">
        <v>2960</v>
      </c>
      <c r="B2474" t="s">
        <v>2928</v>
      </c>
      <c r="C2474" t="s">
        <v>2677</v>
      </c>
      <c r="D2474">
        <v>297.42702829999951</v>
      </c>
    </row>
    <row r="2475" spans="1:4" x14ac:dyDescent="0.3">
      <c r="A2475" t="s">
        <v>2960</v>
      </c>
      <c r="B2475" t="s">
        <v>2930</v>
      </c>
      <c r="C2475" t="s">
        <v>2677</v>
      </c>
      <c r="D2475">
        <v>1729.2804406499924</v>
      </c>
    </row>
    <row r="2476" spans="1:4" x14ac:dyDescent="0.3">
      <c r="A2476" t="s">
        <v>2960</v>
      </c>
      <c r="B2476" t="s">
        <v>2931</v>
      </c>
      <c r="C2476" t="s">
        <v>2677</v>
      </c>
      <c r="D2476">
        <v>11.39381229</v>
      </c>
    </row>
    <row r="2477" spans="1:4" x14ac:dyDescent="0.3">
      <c r="A2477" t="s">
        <v>2960</v>
      </c>
      <c r="B2477" t="s">
        <v>2926</v>
      </c>
      <c r="C2477" t="s">
        <v>2681</v>
      </c>
      <c r="D2477">
        <v>3.5059050000000001E-2</v>
      </c>
    </row>
    <row r="2478" spans="1:4" x14ac:dyDescent="0.3">
      <c r="A2478" t="s">
        <v>2960</v>
      </c>
      <c r="B2478" t="s">
        <v>2927</v>
      </c>
      <c r="C2478" t="s">
        <v>2681</v>
      </c>
      <c r="D2478">
        <v>4.3732627199999987</v>
      </c>
    </row>
    <row r="2479" spans="1:4" x14ac:dyDescent="0.3">
      <c r="A2479" t="s">
        <v>2960</v>
      </c>
      <c r="B2479" t="s">
        <v>2929</v>
      </c>
      <c r="C2479" t="s">
        <v>2681</v>
      </c>
      <c r="D2479">
        <v>1.5973920300000004</v>
      </c>
    </row>
    <row r="2480" spans="1:4" x14ac:dyDescent="0.3">
      <c r="A2480" t="s">
        <v>2960</v>
      </c>
      <c r="B2480" t="s">
        <v>2928</v>
      </c>
      <c r="C2480" t="s">
        <v>2681</v>
      </c>
      <c r="D2480">
        <v>5.7598770799999999</v>
      </c>
    </row>
    <row r="2481" spans="1:4" x14ac:dyDescent="0.3">
      <c r="A2481" t="s">
        <v>2960</v>
      </c>
      <c r="B2481" t="s">
        <v>2930</v>
      </c>
      <c r="C2481" t="s">
        <v>2681</v>
      </c>
      <c r="D2481">
        <v>12.830211360000002</v>
      </c>
    </row>
    <row r="2482" spans="1:4" x14ac:dyDescent="0.3">
      <c r="A2482" t="s">
        <v>2960</v>
      </c>
      <c r="B2482" t="s">
        <v>2931</v>
      </c>
      <c r="C2482" t="s">
        <v>2681</v>
      </c>
      <c r="D2482">
        <v>60.630436809999992</v>
      </c>
    </row>
    <row r="2483" spans="1:4" x14ac:dyDescent="0.3">
      <c r="A2483" t="s">
        <v>2960</v>
      </c>
      <c r="B2483" t="s">
        <v>2926</v>
      </c>
      <c r="C2483" t="s">
        <v>2683</v>
      </c>
      <c r="D2483">
        <v>0.67318911999999997</v>
      </c>
    </row>
    <row r="2484" spans="1:4" x14ac:dyDescent="0.3">
      <c r="A2484" t="s">
        <v>2960</v>
      </c>
      <c r="B2484" t="s">
        <v>2927</v>
      </c>
      <c r="C2484" t="s">
        <v>2683</v>
      </c>
      <c r="D2484">
        <v>6.8653177800000007</v>
      </c>
    </row>
    <row r="2485" spans="1:4" x14ac:dyDescent="0.3">
      <c r="A2485" t="s">
        <v>2960</v>
      </c>
      <c r="B2485" t="s">
        <v>2929</v>
      </c>
      <c r="C2485" t="s">
        <v>2683</v>
      </c>
      <c r="D2485">
        <v>18.312222070000001</v>
      </c>
    </row>
    <row r="2486" spans="1:4" x14ac:dyDescent="0.3">
      <c r="A2486" t="s">
        <v>2960</v>
      </c>
      <c r="B2486" t="s">
        <v>2928</v>
      </c>
      <c r="C2486" t="s">
        <v>2683</v>
      </c>
      <c r="D2486">
        <v>90.219662009999965</v>
      </c>
    </row>
    <row r="2487" spans="1:4" x14ac:dyDescent="0.3">
      <c r="A2487" t="s">
        <v>2960</v>
      </c>
      <c r="B2487" t="s">
        <v>2930</v>
      </c>
      <c r="C2487" t="s">
        <v>2683</v>
      </c>
      <c r="D2487">
        <v>1202.5564707800002</v>
      </c>
    </row>
    <row r="2488" spans="1:4" x14ac:dyDescent="0.3">
      <c r="A2488" t="s">
        <v>2960</v>
      </c>
      <c r="B2488" t="s">
        <v>2931</v>
      </c>
      <c r="C2488" t="s">
        <v>2683</v>
      </c>
      <c r="D2488">
        <v>1440.4286112400005</v>
      </c>
    </row>
    <row r="2489" spans="1:4" x14ac:dyDescent="0.3">
      <c r="A2489" t="s">
        <v>2960</v>
      </c>
      <c r="B2489" t="s">
        <v>2926</v>
      </c>
      <c r="C2489" t="s">
        <v>2679</v>
      </c>
      <c r="D2489">
        <v>5.5091019999999977</v>
      </c>
    </row>
    <row r="2490" spans="1:4" x14ac:dyDescent="0.3">
      <c r="A2490" t="s">
        <v>2960</v>
      </c>
      <c r="B2490" t="s">
        <v>2927</v>
      </c>
      <c r="C2490" t="s">
        <v>2679</v>
      </c>
      <c r="D2490">
        <v>261.22207834999995</v>
      </c>
    </row>
    <row r="2491" spans="1:4" x14ac:dyDescent="0.3">
      <c r="A2491" t="s">
        <v>2960</v>
      </c>
      <c r="B2491" t="s">
        <v>2929</v>
      </c>
      <c r="C2491" t="s">
        <v>2679</v>
      </c>
      <c r="D2491">
        <v>448.77158214999957</v>
      </c>
    </row>
    <row r="2492" spans="1:4" x14ac:dyDescent="0.3">
      <c r="A2492" t="s">
        <v>2960</v>
      </c>
      <c r="B2492" t="s">
        <v>2928</v>
      </c>
      <c r="C2492" t="s">
        <v>2679</v>
      </c>
      <c r="D2492">
        <v>3749.5331135600072</v>
      </c>
    </row>
    <row r="2493" spans="1:4" x14ac:dyDescent="0.3">
      <c r="A2493" t="s">
        <v>2960</v>
      </c>
      <c r="B2493" t="s">
        <v>2930</v>
      </c>
      <c r="C2493" t="s">
        <v>2679</v>
      </c>
      <c r="D2493">
        <v>17985.185535099943</v>
      </c>
    </row>
    <row r="2494" spans="1:4" x14ac:dyDescent="0.3">
      <c r="A2494" t="s">
        <v>2960</v>
      </c>
      <c r="B2494" t="s">
        <v>2931</v>
      </c>
      <c r="C2494" t="s">
        <v>2679</v>
      </c>
      <c r="D2494">
        <v>38376.521721570112</v>
      </c>
    </row>
    <row r="2495" spans="1:4" x14ac:dyDescent="0.3">
      <c r="A2495" t="s">
        <v>2406</v>
      </c>
      <c r="B2495" t="s">
        <v>2932</v>
      </c>
      <c r="C2495" t="s">
        <v>775</v>
      </c>
    </row>
    <row r="2496" spans="1:4" x14ac:dyDescent="0.3">
      <c r="A2496" t="s">
        <v>2406</v>
      </c>
      <c r="B2496" t="s">
        <v>2933</v>
      </c>
      <c r="C2496" t="s">
        <v>775</v>
      </c>
    </row>
    <row r="2497" spans="1:4" x14ac:dyDescent="0.3">
      <c r="A2497" t="s">
        <v>2406</v>
      </c>
      <c r="B2497" t="s">
        <v>2934</v>
      </c>
      <c r="C2497" t="s">
        <v>775</v>
      </c>
    </row>
    <row r="2498" spans="1:4" x14ac:dyDescent="0.3">
      <c r="A2498" t="s">
        <v>2406</v>
      </c>
      <c r="B2498" t="s">
        <v>2935</v>
      </c>
      <c r="C2498" t="s">
        <v>775</v>
      </c>
    </row>
    <row r="2499" spans="1:4" x14ac:dyDescent="0.3">
      <c r="A2499" t="s">
        <v>2406</v>
      </c>
      <c r="B2499" t="s">
        <v>2936</v>
      </c>
      <c r="C2499" t="s">
        <v>775</v>
      </c>
    </row>
    <row r="2500" spans="1:4" x14ac:dyDescent="0.3">
      <c r="A2500" t="s">
        <v>2406</v>
      </c>
      <c r="B2500" t="s">
        <v>2937</v>
      </c>
      <c r="C2500" t="s">
        <v>775</v>
      </c>
    </row>
    <row r="2501" spans="1:4" x14ac:dyDescent="0.3">
      <c r="A2501" t="s">
        <v>2406</v>
      </c>
      <c r="B2501" t="s">
        <v>2932</v>
      </c>
      <c r="C2501" t="s">
        <v>2680</v>
      </c>
    </row>
    <row r="2502" spans="1:4" x14ac:dyDescent="0.3">
      <c r="A2502" t="s">
        <v>2406</v>
      </c>
      <c r="B2502" t="s">
        <v>2933</v>
      </c>
      <c r="C2502" t="s">
        <v>2680</v>
      </c>
    </row>
    <row r="2503" spans="1:4" x14ac:dyDescent="0.3">
      <c r="A2503" t="s">
        <v>2406</v>
      </c>
      <c r="B2503" t="s">
        <v>2934</v>
      </c>
      <c r="C2503" t="s">
        <v>2680</v>
      </c>
    </row>
    <row r="2504" spans="1:4" x14ac:dyDescent="0.3">
      <c r="A2504" t="s">
        <v>2406</v>
      </c>
      <c r="B2504" t="s">
        <v>2935</v>
      </c>
      <c r="C2504" t="s">
        <v>2680</v>
      </c>
    </row>
    <row r="2505" spans="1:4" x14ac:dyDescent="0.3">
      <c r="A2505" t="s">
        <v>2406</v>
      </c>
      <c r="B2505" t="s">
        <v>2936</v>
      </c>
      <c r="C2505" t="s">
        <v>2680</v>
      </c>
    </row>
    <row r="2506" spans="1:4" x14ac:dyDescent="0.3">
      <c r="A2506" t="s">
        <v>2406</v>
      </c>
      <c r="B2506" t="s">
        <v>2937</v>
      </c>
      <c r="C2506" t="s">
        <v>2680</v>
      </c>
    </row>
    <row r="2507" spans="1:4" x14ac:dyDescent="0.3">
      <c r="A2507" t="s">
        <v>2406</v>
      </c>
      <c r="B2507" t="s">
        <v>2932</v>
      </c>
      <c r="C2507" t="s">
        <v>2678</v>
      </c>
      <c r="D2507">
        <v>4.7834707121491068E-3</v>
      </c>
    </row>
    <row r="2508" spans="1:4" x14ac:dyDescent="0.3">
      <c r="A2508" t="s">
        <v>2406</v>
      </c>
      <c r="B2508" t="s">
        <v>2933</v>
      </c>
      <c r="C2508" t="s">
        <v>2678</v>
      </c>
      <c r="D2508">
        <v>0.22656028255134944</v>
      </c>
    </row>
    <row r="2509" spans="1:4" x14ac:dyDescent="0.3">
      <c r="A2509" t="s">
        <v>2406</v>
      </c>
      <c r="B2509" t="s">
        <v>2934</v>
      </c>
      <c r="C2509" t="s">
        <v>2678</v>
      </c>
      <c r="D2509">
        <v>0.27138307971484499</v>
      </c>
    </row>
    <row r="2510" spans="1:4" x14ac:dyDescent="0.3">
      <c r="A2510" t="s">
        <v>2406</v>
      </c>
      <c r="B2510" t="s">
        <v>2935</v>
      </c>
      <c r="C2510" t="s">
        <v>2678</v>
      </c>
      <c r="D2510">
        <v>0.31081581466696578</v>
      </c>
    </row>
    <row r="2511" spans="1:4" x14ac:dyDescent="0.3">
      <c r="A2511" t="s">
        <v>2406</v>
      </c>
      <c r="B2511" t="s">
        <v>2936</v>
      </c>
      <c r="C2511" t="s">
        <v>2678</v>
      </c>
      <c r="D2511">
        <v>0.48043128047611844</v>
      </c>
    </row>
    <row r="2512" spans="1:4" x14ac:dyDescent="0.3">
      <c r="A2512" t="s">
        <v>2406</v>
      </c>
      <c r="B2512" t="s">
        <v>2937</v>
      </c>
      <c r="C2512" t="s">
        <v>2678</v>
      </c>
      <c r="D2512">
        <v>0.40533120554290492</v>
      </c>
    </row>
    <row r="2513" spans="1:4" x14ac:dyDescent="0.3">
      <c r="A2513" t="s">
        <v>2406</v>
      </c>
      <c r="B2513" t="s">
        <v>2932</v>
      </c>
      <c r="C2513" t="s">
        <v>2686</v>
      </c>
    </row>
    <row r="2514" spans="1:4" x14ac:dyDescent="0.3">
      <c r="A2514" t="s">
        <v>2406</v>
      </c>
      <c r="B2514" t="s">
        <v>2933</v>
      </c>
      <c r="C2514" t="s">
        <v>2686</v>
      </c>
    </row>
    <row r="2515" spans="1:4" x14ac:dyDescent="0.3">
      <c r="A2515" t="s">
        <v>2406</v>
      </c>
      <c r="B2515" t="s">
        <v>2934</v>
      </c>
      <c r="C2515" t="s">
        <v>2686</v>
      </c>
    </row>
    <row r="2516" spans="1:4" x14ac:dyDescent="0.3">
      <c r="A2516" t="s">
        <v>2406</v>
      </c>
      <c r="B2516" t="s">
        <v>2935</v>
      </c>
      <c r="C2516" t="s">
        <v>2686</v>
      </c>
    </row>
    <row r="2517" spans="1:4" x14ac:dyDescent="0.3">
      <c r="A2517" t="s">
        <v>2406</v>
      </c>
      <c r="B2517" t="s">
        <v>2936</v>
      </c>
      <c r="C2517" t="s">
        <v>2686</v>
      </c>
    </row>
    <row r="2518" spans="1:4" x14ac:dyDescent="0.3">
      <c r="A2518" t="s">
        <v>2406</v>
      </c>
      <c r="B2518" t="s">
        <v>2937</v>
      </c>
      <c r="C2518" t="s">
        <v>2686</v>
      </c>
    </row>
    <row r="2519" spans="1:4" x14ac:dyDescent="0.3">
      <c r="A2519" t="s">
        <v>2406</v>
      </c>
      <c r="B2519" t="s">
        <v>2932</v>
      </c>
      <c r="C2519" t="s">
        <v>2682</v>
      </c>
      <c r="D2519">
        <v>6.556280585084188E-3</v>
      </c>
    </row>
    <row r="2520" spans="1:4" x14ac:dyDescent="0.3">
      <c r="A2520" t="s">
        <v>2406</v>
      </c>
      <c r="B2520" t="s">
        <v>2933</v>
      </c>
      <c r="C2520" t="s">
        <v>2682</v>
      </c>
      <c r="D2520">
        <v>0</v>
      </c>
    </row>
    <row r="2521" spans="1:4" x14ac:dyDescent="0.3">
      <c r="A2521" t="s">
        <v>2406</v>
      </c>
      <c r="B2521" t="s">
        <v>2934</v>
      </c>
      <c r="C2521" t="s">
        <v>2682</v>
      </c>
      <c r="D2521">
        <v>0</v>
      </c>
    </row>
    <row r="2522" spans="1:4" x14ac:dyDescent="0.3">
      <c r="A2522" t="s">
        <v>2406</v>
      </c>
      <c r="B2522" t="s">
        <v>2935</v>
      </c>
      <c r="C2522" t="s">
        <v>2682</v>
      </c>
      <c r="D2522">
        <v>0</v>
      </c>
    </row>
    <row r="2523" spans="1:4" x14ac:dyDescent="0.3">
      <c r="A2523" t="s">
        <v>2406</v>
      </c>
      <c r="B2523" t="s">
        <v>2936</v>
      </c>
      <c r="C2523" t="s">
        <v>2682</v>
      </c>
      <c r="D2523">
        <v>0</v>
      </c>
    </row>
    <row r="2524" spans="1:4" x14ac:dyDescent="0.3">
      <c r="A2524" t="s">
        <v>2406</v>
      </c>
      <c r="B2524" t="s">
        <v>2937</v>
      </c>
      <c r="C2524" t="s">
        <v>2682</v>
      </c>
      <c r="D2524">
        <v>0</v>
      </c>
    </row>
    <row r="2525" spans="1:4" x14ac:dyDescent="0.3">
      <c r="A2525" t="s">
        <v>2406</v>
      </c>
      <c r="B2525" t="s">
        <v>2932</v>
      </c>
      <c r="C2525" t="s">
        <v>137</v>
      </c>
    </row>
    <row r="2526" spans="1:4" x14ac:dyDescent="0.3">
      <c r="A2526" t="s">
        <v>2406</v>
      </c>
      <c r="B2526" t="s">
        <v>2933</v>
      </c>
      <c r="C2526" t="s">
        <v>137</v>
      </c>
    </row>
    <row r="2527" spans="1:4" x14ac:dyDescent="0.3">
      <c r="A2527" t="s">
        <v>2406</v>
      </c>
      <c r="B2527" t="s">
        <v>2934</v>
      </c>
      <c r="C2527" t="s">
        <v>137</v>
      </c>
    </row>
    <row r="2528" spans="1:4" x14ac:dyDescent="0.3">
      <c r="A2528" t="s">
        <v>2406</v>
      </c>
      <c r="B2528" t="s">
        <v>2935</v>
      </c>
      <c r="C2528" t="s">
        <v>137</v>
      </c>
    </row>
    <row r="2529" spans="1:4" x14ac:dyDescent="0.3">
      <c r="A2529" t="s">
        <v>2406</v>
      </c>
      <c r="B2529" t="s">
        <v>2936</v>
      </c>
      <c r="C2529" t="s">
        <v>137</v>
      </c>
    </row>
    <row r="2530" spans="1:4" x14ac:dyDescent="0.3">
      <c r="A2530" t="s">
        <v>2406</v>
      </c>
      <c r="B2530" t="s">
        <v>2937</v>
      </c>
      <c r="C2530" t="s">
        <v>137</v>
      </c>
    </row>
    <row r="2531" spans="1:4" x14ac:dyDescent="0.3">
      <c r="A2531" t="s">
        <v>2406</v>
      </c>
      <c r="B2531" t="s">
        <v>2932</v>
      </c>
      <c r="C2531" t="s">
        <v>2677</v>
      </c>
      <c r="D2531">
        <v>9.0752946053093142E-3</v>
      </c>
    </row>
    <row r="2532" spans="1:4" x14ac:dyDescent="0.3">
      <c r="A2532" t="s">
        <v>2406</v>
      </c>
      <c r="B2532" t="s">
        <v>2933</v>
      </c>
      <c r="C2532" t="s">
        <v>2677</v>
      </c>
      <c r="D2532">
        <v>4.3254252609527151E-2</v>
      </c>
    </row>
    <row r="2533" spans="1:4" x14ac:dyDescent="0.3">
      <c r="A2533" t="s">
        <v>2406</v>
      </c>
      <c r="B2533" t="s">
        <v>2934</v>
      </c>
      <c r="C2533" t="s">
        <v>2677</v>
      </c>
      <c r="D2533">
        <v>5.8089565478306134E-2</v>
      </c>
    </row>
    <row r="2534" spans="1:4" x14ac:dyDescent="0.3">
      <c r="A2534" t="s">
        <v>2406</v>
      </c>
      <c r="B2534" t="s">
        <v>2935</v>
      </c>
      <c r="C2534" t="s">
        <v>2677</v>
      </c>
      <c r="D2534">
        <v>7.2708653699724957E-2</v>
      </c>
    </row>
    <row r="2535" spans="1:4" x14ac:dyDescent="0.3">
      <c r="A2535" t="s">
        <v>2406</v>
      </c>
      <c r="B2535" t="s">
        <v>2936</v>
      </c>
      <c r="C2535" t="s">
        <v>2677</v>
      </c>
      <c r="D2535">
        <v>5.7976272261160471E-2</v>
      </c>
    </row>
    <row r="2536" spans="1:4" x14ac:dyDescent="0.3">
      <c r="A2536" t="s">
        <v>2406</v>
      </c>
      <c r="B2536" t="s">
        <v>2937</v>
      </c>
      <c r="C2536" t="s">
        <v>2677</v>
      </c>
      <c r="D2536">
        <v>5.8218983822689946E-2</v>
      </c>
    </row>
    <row r="2537" spans="1:4" x14ac:dyDescent="0.3">
      <c r="A2537" t="s">
        <v>2406</v>
      </c>
      <c r="B2537" t="s">
        <v>2932</v>
      </c>
      <c r="C2537" t="s">
        <v>2681</v>
      </c>
      <c r="D2537">
        <v>1.0135967901914964E-2</v>
      </c>
    </row>
    <row r="2538" spans="1:4" x14ac:dyDescent="0.3">
      <c r="A2538" t="s">
        <v>2406</v>
      </c>
      <c r="B2538" t="s">
        <v>2933</v>
      </c>
      <c r="C2538" t="s">
        <v>2681</v>
      </c>
      <c r="D2538">
        <v>2.3260558109536048E-2</v>
      </c>
    </row>
    <row r="2539" spans="1:4" x14ac:dyDescent="0.3">
      <c r="A2539" t="s">
        <v>2406</v>
      </c>
      <c r="B2539" t="s">
        <v>2934</v>
      </c>
      <c r="C2539" t="s">
        <v>2681</v>
      </c>
      <c r="D2539">
        <v>1.9555018717333044E-2</v>
      </c>
    </row>
    <row r="2540" spans="1:4" x14ac:dyDescent="0.3">
      <c r="A2540" t="s">
        <v>2406</v>
      </c>
      <c r="B2540" t="s">
        <v>2935</v>
      </c>
      <c r="C2540" t="s">
        <v>2681</v>
      </c>
      <c r="D2540">
        <v>0</v>
      </c>
    </row>
    <row r="2541" spans="1:4" x14ac:dyDescent="0.3">
      <c r="A2541" t="s">
        <v>2406</v>
      </c>
      <c r="B2541" t="s">
        <v>2936</v>
      </c>
      <c r="C2541" t="s">
        <v>2681</v>
      </c>
      <c r="D2541">
        <v>0</v>
      </c>
    </row>
    <row r="2542" spans="1:4" x14ac:dyDescent="0.3">
      <c r="A2542" t="s">
        <v>2406</v>
      </c>
      <c r="B2542" t="s">
        <v>2937</v>
      </c>
      <c r="C2542" t="s">
        <v>2681</v>
      </c>
      <c r="D2542">
        <v>0</v>
      </c>
    </row>
    <row r="2543" spans="1:4" x14ac:dyDescent="0.3">
      <c r="A2543" t="s">
        <v>2406</v>
      </c>
      <c r="B2543" t="s">
        <v>2932</v>
      </c>
      <c r="C2543" t="s">
        <v>2683</v>
      </c>
    </row>
    <row r="2544" spans="1:4" x14ac:dyDescent="0.3">
      <c r="A2544" t="s">
        <v>2406</v>
      </c>
      <c r="B2544" t="s">
        <v>2933</v>
      </c>
      <c r="C2544" t="s">
        <v>2683</v>
      </c>
    </row>
    <row r="2545" spans="1:4" x14ac:dyDescent="0.3">
      <c r="A2545" t="s">
        <v>2406</v>
      </c>
      <c r="B2545" t="s">
        <v>2934</v>
      </c>
      <c r="C2545" t="s">
        <v>2683</v>
      </c>
    </row>
    <row r="2546" spans="1:4" x14ac:dyDescent="0.3">
      <c r="A2546" t="s">
        <v>2406</v>
      </c>
      <c r="B2546" t="s">
        <v>2935</v>
      </c>
      <c r="C2546" t="s">
        <v>2683</v>
      </c>
    </row>
    <row r="2547" spans="1:4" x14ac:dyDescent="0.3">
      <c r="A2547" t="s">
        <v>2406</v>
      </c>
      <c r="B2547" t="s">
        <v>2936</v>
      </c>
      <c r="C2547" t="s">
        <v>2683</v>
      </c>
    </row>
    <row r="2548" spans="1:4" x14ac:dyDescent="0.3">
      <c r="A2548" t="s">
        <v>2406</v>
      </c>
      <c r="B2548" t="s">
        <v>2937</v>
      </c>
      <c r="C2548" t="s">
        <v>2683</v>
      </c>
    </row>
    <row r="2549" spans="1:4" x14ac:dyDescent="0.3">
      <c r="A2549" t="s">
        <v>2406</v>
      </c>
      <c r="B2549" t="s">
        <v>2932</v>
      </c>
      <c r="C2549" t="s">
        <v>2679</v>
      </c>
    </row>
    <row r="2550" spans="1:4" x14ac:dyDescent="0.3">
      <c r="A2550" t="s">
        <v>2406</v>
      </c>
      <c r="B2550" t="s">
        <v>2933</v>
      </c>
      <c r="C2550" t="s">
        <v>2679</v>
      </c>
    </row>
    <row r="2551" spans="1:4" x14ac:dyDescent="0.3">
      <c r="A2551" t="s">
        <v>2406</v>
      </c>
      <c r="B2551" t="s">
        <v>2934</v>
      </c>
      <c r="C2551" t="s">
        <v>2679</v>
      </c>
    </row>
    <row r="2552" spans="1:4" x14ac:dyDescent="0.3">
      <c r="A2552" t="s">
        <v>2406</v>
      </c>
      <c r="B2552" t="s">
        <v>2935</v>
      </c>
      <c r="C2552" t="s">
        <v>2679</v>
      </c>
    </row>
    <row r="2553" spans="1:4" x14ac:dyDescent="0.3">
      <c r="A2553" t="s">
        <v>2406</v>
      </c>
      <c r="B2553" t="s">
        <v>2936</v>
      </c>
      <c r="C2553" t="s">
        <v>2679</v>
      </c>
    </row>
    <row r="2554" spans="1:4" x14ac:dyDescent="0.3">
      <c r="A2554" t="s">
        <v>2406</v>
      </c>
      <c r="B2554" t="s">
        <v>2937</v>
      </c>
      <c r="C2554" t="s">
        <v>2679</v>
      </c>
    </row>
    <row r="2555" spans="1:4" x14ac:dyDescent="0.3">
      <c r="A2555" t="s">
        <v>2406</v>
      </c>
      <c r="B2555" t="s">
        <v>2932</v>
      </c>
      <c r="C2555" t="s">
        <v>139</v>
      </c>
      <c r="D2555">
        <v>4.7941696011840626E-3</v>
      </c>
    </row>
    <row r="2556" spans="1:4" x14ac:dyDescent="0.3">
      <c r="A2556" t="s">
        <v>2406</v>
      </c>
      <c r="B2556" t="s">
        <v>2933</v>
      </c>
      <c r="C2556" t="s">
        <v>139</v>
      </c>
      <c r="D2556">
        <v>9.5221916037739763E-3</v>
      </c>
    </row>
    <row r="2557" spans="1:4" x14ac:dyDescent="0.3">
      <c r="A2557" t="s">
        <v>2406</v>
      </c>
      <c r="B2557" t="s">
        <v>2934</v>
      </c>
      <c r="C2557" t="s">
        <v>139</v>
      </c>
      <c r="D2557">
        <v>1.6010833164741431E-2</v>
      </c>
    </row>
    <row r="2558" spans="1:4" x14ac:dyDescent="0.3">
      <c r="A2558" t="s">
        <v>2406</v>
      </c>
      <c r="B2558" t="s">
        <v>2935</v>
      </c>
      <c r="C2558" t="s">
        <v>139</v>
      </c>
      <c r="D2558">
        <v>3.485396070169456E-2</v>
      </c>
    </row>
    <row r="2559" spans="1:4" x14ac:dyDescent="0.3">
      <c r="A2559" t="s">
        <v>2406</v>
      </c>
      <c r="B2559" t="s">
        <v>2936</v>
      </c>
      <c r="C2559" t="s">
        <v>139</v>
      </c>
      <c r="D2559">
        <v>3.1080699221284615E-2</v>
      </c>
    </row>
    <row r="2560" spans="1:4" x14ac:dyDescent="0.3">
      <c r="A2560" t="s">
        <v>2406</v>
      </c>
      <c r="B2560" t="s">
        <v>2937</v>
      </c>
      <c r="C2560" t="s">
        <v>139</v>
      </c>
      <c r="D2560">
        <v>3.4440928317369855E-2</v>
      </c>
    </row>
    <row r="2561" spans="1:4" x14ac:dyDescent="0.3">
      <c r="A2561" t="s">
        <v>2411</v>
      </c>
      <c r="B2561" t="s">
        <v>2932</v>
      </c>
      <c r="C2561" t="s">
        <v>775</v>
      </c>
      <c r="D2561">
        <v>2.4143590741732687E-3</v>
      </c>
    </row>
    <row r="2562" spans="1:4" x14ac:dyDescent="0.3">
      <c r="A2562" t="s">
        <v>2411</v>
      </c>
      <c r="B2562" t="s">
        <v>2933</v>
      </c>
      <c r="C2562" t="s">
        <v>775</v>
      </c>
      <c r="D2562">
        <v>2.0328040910538081E-2</v>
      </c>
    </row>
    <row r="2563" spans="1:4" x14ac:dyDescent="0.3">
      <c r="A2563" t="s">
        <v>2411</v>
      </c>
      <c r="B2563" t="s">
        <v>2934</v>
      </c>
      <c r="C2563" t="s">
        <v>775</v>
      </c>
      <c r="D2563">
        <v>2.3363543354797456E-2</v>
      </c>
    </row>
    <row r="2564" spans="1:4" x14ac:dyDescent="0.3">
      <c r="A2564" t="s">
        <v>2411</v>
      </c>
      <c r="B2564" t="s">
        <v>2935</v>
      </c>
      <c r="C2564" t="s">
        <v>775</v>
      </c>
      <c r="D2564">
        <v>0</v>
      </c>
    </row>
    <row r="2565" spans="1:4" x14ac:dyDescent="0.3">
      <c r="A2565" t="s">
        <v>2411</v>
      </c>
      <c r="B2565" t="s">
        <v>2936</v>
      </c>
      <c r="C2565" t="s">
        <v>775</v>
      </c>
      <c r="D2565">
        <v>0</v>
      </c>
    </row>
    <row r="2566" spans="1:4" x14ac:dyDescent="0.3">
      <c r="A2566" t="s">
        <v>2411</v>
      </c>
      <c r="B2566" t="s">
        <v>2937</v>
      </c>
      <c r="C2566" t="s">
        <v>775</v>
      </c>
      <c r="D2566">
        <v>0</v>
      </c>
    </row>
    <row r="2567" spans="1:4" x14ac:dyDescent="0.3">
      <c r="A2567" t="s">
        <v>2411</v>
      </c>
      <c r="B2567" t="s">
        <v>2932</v>
      </c>
      <c r="C2567" t="s">
        <v>2680</v>
      </c>
    </row>
    <row r="2568" spans="1:4" x14ac:dyDescent="0.3">
      <c r="A2568" t="s">
        <v>2411</v>
      </c>
      <c r="B2568" t="s">
        <v>2933</v>
      </c>
      <c r="C2568" t="s">
        <v>2680</v>
      </c>
    </row>
    <row r="2569" spans="1:4" x14ac:dyDescent="0.3">
      <c r="A2569" t="s">
        <v>2411</v>
      </c>
      <c r="B2569" t="s">
        <v>2934</v>
      </c>
      <c r="C2569" t="s">
        <v>2680</v>
      </c>
    </row>
    <row r="2570" spans="1:4" x14ac:dyDescent="0.3">
      <c r="A2570" t="s">
        <v>2411</v>
      </c>
      <c r="B2570" t="s">
        <v>2935</v>
      </c>
      <c r="C2570" t="s">
        <v>2680</v>
      </c>
    </row>
    <row r="2571" spans="1:4" x14ac:dyDescent="0.3">
      <c r="A2571" t="s">
        <v>2411</v>
      </c>
      <c r="B2571" t="s">
        <v>2936</v>
      </c>
      <c r="C2571" t="s">
        <v>2680</v>
      </c>
    </row>
    <row r="2572" spans="1:4" x14ac:dyDescent="0.3">
      <c r="A2572" t="s">
        <v>2411</v>
      </c>
      <c r="B2572" t="s">
        <v>2937</v>
      </c>
      <c r="C2572" t="s">
        <v>2680</v>
      </c>
    </row>
    <row r="2573" spans="1:4" x14ac:dyDescent="0.3">
      <c r="A2573" t="s">
        <v>2411</v>
      </c>
      <c r="B2573" t="s">
        <v>2932</v>
      </c>
      <c r="C2573" t="s">
        <v>2678</v>
      </c>
      <c r="D2573">
        <v>5.6623737292910224E-4</v>
      </c>
    </row>
    <row r="2574" spans="1:4" x14ac:dyDescent="0.3">
      <c r="A2574" t="s">
        <v>2411</v>
      </c>
      <c r="B2574" t="s">
        <v>2933</v>
      </c>
      <c r="C2574" t="s">
        <v>2678</v>
      </c>
      <c r="D2574">
        <v>2.1262415374315001E-4</v>
      </c>
    </row>
    <row r="2575" spans="1:4" x14ac:dyDescent="0.3">
      <c r="A2575" t="s">
        <v>2411</v>
      </c>
      <c r="B2575" t="s">
        <v>2934</v>
      </c>
      <c r="C2575" t="s">
        <v>2678</v>
      </c>
      <c r="D2575">
        <v>8.1343436131314773E-4</v>
      </c>
    </row>
    <row r="2576" spans="1:4" x14ac:dyDescent="0.3">
      <c r="A2576" t="s">
        <v>2411</v>
      </c>
      <c r="B2576" t="s">
        <v>2935</v>
      </c>
      <c r="C2576" t="s">
        <v>2678</v>
      </c>
      <c r="D2576">
        <v>2.1113978255632389E-2</v>
      </c>
    </row>
    <row r="2577" spans="1:4" x14ac:dyDescent="0.3">
      <c r="A2577" t="s">
        <v>2411</v>
      </c>
      <c r="B2577" t="s">
        <v>2936</v>
      </c>
      <c r="C2577" t="s">
        <v>2678</v>
      </c>
      <c r="D2577">
        <v>0</v>
      </c>
    </row>
    <row r="2578" spans="1:4" x14ac:dyDescent="0.3">
      <c r="A2578" t="s">
        <v>2411</v>
      </c>
      <c r="B2578" t="s">
        <v>2937</v>
      </c>
      <c r="C2578" t="s">
        <v>2678</v>
      </c>
      <c r="D2578">
        <v>0</v>
      </c>
    </row>
    <row r="2579" spans="1:4" x14ac:dyDescent="0.3">
      <c r="A2579" t="s">
        <v>2411</v>
      </c>
      <c r="B2579" t="s">
        <v>2932</v>
      </c>
      <c r="C2579" t="s">
        <v>2686</v>
      </c>
    </row>
    <row r="2580" spans="1:4" x14ac:dyDescent="0.3">
      <c r="A2580" t="s">
        <v>2411</v>
      </c>
      <c r="B2580" t="s">
        <v>2933</v>
      </c>
      <c r="C2580" t="s">
        <v>2686</v>
      </c>
    </row>
    <row r="2581" spans="1:4" x14ac:dyDescent="0.3">
      <c r="A2581" t="s">
        <v>2411</v>
      </c>
      <c r="B2581" t="s">
        <v>2934</v>
      </c>
      <c r="C2581" t="s">
        <v>2686</v>
      </c>
    </row>
    <row r="2582" spans="1:4" x14ac:dyDescent="0.3">
      <c r="A2582" t="s">
        <v>2411</v>
      </c>
      <c r="B2582" t="s">
        <v>2935</v>
      </c>
      <c r="C2582" t="s">
        <v>2686</v>
      </c>
    </row>
    <row r="2583" spans="1:4" x14ac:dyDescent="0.3">
      <c r="A2583" t="s">
        <v>2411</v>
      </c>
      <c r="B2583" t="s">
        <v>2936</v>
      </c>
      <c r="C2583" t="s">
        <v>2686</v>
      </c>
    </row>
    <row r="2584" spans="1:4" x14ac:dyDescent="0.3">
      <c r="A2584" t="s">
        <v>2411</v>
      </c>
      <c r="B2584" t="s">
        <v>2937</v>
      </c>
      <c r="C2584" t="s">
        <v>2686</v>
      </c>
    </row>
    <row r="2585" spans="1:4" x14ac:dyDescent="0.3">
      <c r="A2585" t="s">
        <v>2411</v>
      </c>
      <c r="B2585" t="s">
        <v>2932</v>
      </c>
      <c r="C2585" t="s">
        <v>2682</v>
      </c>
      <c r="D2585">
        <v>3.3036029794574097E-4</v>
      </c>
    </row>
    <row r="2586" spans="1:4" x14ac:dyDescent="0.3">
      <c r="A2586" t="s">
        <v>2411</v>
      </c>
      <c r="B2586" t="s">
        <v>2933</v>
      </c>
      <c r="C2586" t="s">
        <v>2682</v>
      </c>
      <c r="D2586">
        <v>4.4604538619219494E-2</v>
      </c>
    </row>
    <row r="2587" spans="1:4" x14ac:dyDescent="0.3">
      <c r="A2587" t="s">
        <v>2411</v>
      </c>
      <c r="B2587" t="s">
        <v>2934</v>
      </c>
      <c r="C2587" t="s">
        <v>2682</v>
      </c>
      <c r="D2587">
        <v>9.8730722851451388E-2</v>
      </c>
    </row>
    <row r="2588" spans="1:4" x14ac:dyDescent="0.3">
      <c r="A2588" t="s">
        <v>2411</v>
      </c>
      <c r="B2588" t="s">
        <v>2935</v>
      </c>
      <c r="C2588" t="s">
        <v>2682</v>
      </c>
      <c r="D2588">
        <v>0</v>
      </c>
    </row>
    <row r="2589" spans="1:4" x14ac:dyDescent="0.3">
      <c r="A2589" t="s">
        <v>2411</v>
      </c>
      <c r="B2589" t="s">
        <v>2936</v>
      </c>
      <c r="C2589" t="s">
        <v>2682</v>
      </c>
      <c r="D2589">
        <v>0</v>
      </c>
    </row>
    <row r="2590" spans="1:4" x14ac:dyDescent="0.3">
      <c r="A2590" t="s">
        <v>2411</v>
      </c>
      <c r="B2590" t="s">
        <v>2937</v>
      </c>
      <c r="C2590" t="s">
        <v>2682</v>
      </c>
      <c r="D2590">
        <v>0</v>
      </c>
    </row>
    <row r="2591" spans="1:4" x14ac:dyDescent="0.3">
      <c r="A2591" t="s">
        <v>2411</v>
      </c>
      <c r="B2591" t="s">
        <v>2932</v>
      </c>
      <c r="C2591" t="s">
        <v>137</v>
      </c>
      <c r="D2591">
        <v>1.1423151964950695E-4</v>
      </c>
    </row>
    <row r="2592" spans="1:4" x14ac:dyDescent="0.3">
      <c r="A2592" t="s">
        <v>2411</v>
      </c>
      <c r="B2592" t="s">
        <v>2933</v>
      </c>
      <c r="C2592" t="s">
        <v>137</v>
      </c>
      <c r="D2592">
        <v>0</v>
      </c>
    </row>
    <row r="2593" spans="1:4" x14ac:dyDescent="0.3">
      <c r="A2593" t="s">
        <v>2411</v>
      </c>
      <c r="B2593" t="s">
        <v>2934</v>
      </c>
      <c r="C2593" t="s">
        <v>137</v>
      </c>
      <c r="D2593">
        <v>0</v>
      </c>
    </row>
    <row r="2594" spans="1:4" x14ac:dyDescent="0.3">
      <c r="A2594" t="s">
        <v>2411</v>
      </c>
      <c r="B2594" t="s">
        <v>2935</v>
      </c>
      <c r="C2594" t="s">
        <v>137</v>
      </c>
      <c r="D2594">
        <v>0</v>
      </c>
    </row>
    <row r="2595" spans="1:4" x14ac:dyDescent="0.3">
      <c r="A2595" t="s">
        <v>2411</v>
      </c>
      <c r="B2595" t="s">
        <v>2936</v>
      </c>
      <c r="C2595" t="s">
        <v>137</v>
      </c>
      <c r="D2595">
        <v>0</v>
      </c>
    </row>
    <row r="2596" spans="1:4" x14ac:dyDescent="0.3">
      <c r="A2596" t="s">
        <v>2411</v>
      </c>
      <c r="B2596" t="s">
        <v>2937</v>
      </c>
      <c r="C2596" t="s">
        <v>137</v>
      </c>
      <c r="D2596">
        <v>0</v>
      </c>
    </row>
    <row r="2597" spans="1:4" x14ac:dyDescent="0.3">
      <c r="A2597" t="s">
        <v>2411</v>
      </c>
      <c r="B2597" t="s">
        <v>2932</v>
      </c>
      <c r="C2597" t="s">
        <v>2677</v>
      </c>
      <c r="D2597">
        <v>6.5505925538860939E-4</v>
      </c>
    </row>
    <row r="2598" spans="1:4" x14ac:dyDescent="0.3">
      <c r="A2598" t="s">
        <v>2411</v>
      </c>
      <c r="B2598" t="s">
        <v>2933</v>
      </c>
      <c r="C2598" t="s">
        <v>2677</v>
      </c>
      <c r="D2598">
        <v>5.9080140472570625E-4</v>
      </c>
    </row>
    <row r="2599" spans="1:4" x14ac:dyDescent="0.3">
      <c r="A2599" t="s">
        <v>2411</v>
      </c>
      <c r="B2599" t="s">
        <v>2934</v>
      </c>
      <c r="C2599" t="s">
        <v>2677</v>
      </c>
      <c r="D2599">
        <v>6.6315639429410467E-4</v>
      </c>
    </row>
    <row r="2600" spans="1:4" x14ac:dyDescent="0.3">
      <c r="A2600" t="s">
        <v>2411</v>
      </c>
      <c r="B2600" t="s">
        <v>2935</v>
      </c>
      <c r="C2600" t="s">
        <v>2677</v>
      </c>
      <c r="D2600">
        <v>2.4125678862675173E-3</v>
      </c>
    </row>
    <row r="2601" spans="1:4" x14ac:dyDescent="0.3">
      <c r="A2601" t="s">
        <v>2411</v>
      </c>
      <c r="B2601" t="s">
        <v>2936</v>
      </c>
      <c r="C2601" t="s">
        <v>2677</v>
      </c>
      <c r="D2601">
        <v>1.5594387799988264E-2</v>
      </c>
    </row>
    <row r="2602" spans="1:4" x14ac:dyDescent="0.3">
      <c r="A2602" t="s">
        <v>2411</v>
      </c>
      <c r="B2602" t="s">
        <v>2937</v>
      </c>
      <c r="C2602" t="s">
        <v>2677</v>
      </c>
      <c r="D2602">
        <v>4.4278065893808317E-2</v>
      </c>
    </row>
    <row r="2603" spans="1:4" x14ac:dyDescent="0.3">
      <c r="A2603" t="s">
        <v>2411</v>
      </c>
      <c r="B2603" t="s">
        <v>2932</v>
      </c>
      <c r="C2603" t="s">
        <v>2681</v>
      </c>
      <c r="D2603">
        <v>7.2869525778211899E-5</v>
      </c>
    </row>
    <row r="2604" spans="1:4" x14ac:dyDescent="0.3">
      <c r="A2604" t="s">
        <v>2411</v>
      </c>
      <c r="B2604" t="s">
        <v>2933</v>
      </c>
      <c r="C2604" t="s">
        <v>2681</v>
      </c>
      <c r="D2604">
        <v>9.8243510229338273E-5</v>
      </c>
    </row>
    <row r="2605" spans="1:4" x14ac:dyDescent="0.3">
      <c r="A2605" t="s">
        <v>2411</v>
      </c>
      <c r="B2605" t="s">
        <v>2934</v>
      </c>
      <c r="C2605" t="s">
        <v>2681</v>
      </c>
      <c r="D2605">
        <v>0</v>
      </c>
    </row>
    <row r="2606" spans="1:4" x14ac:dyDescent="0.3">
      <c r="A2606" t="s">
        <v>2411</v>
      </c>
      <c r="B2606" t="s">
        <v>2935</v>
      </c>
      <c r="C2606" t="s">
        <v>2681</v>
      </c>
      <c r="D2606">
        <v>0</v>
      </c>
    </row>
    <row r="2607" spans="1:4" x14ac:dyDescent="0.3">
      <c r="A2607" t="s">
        <v>2411</v>
      </c>
      <c r="B2607" t="s">
        <v>2936</v>
      </c>
      <c r="C2607" t="s">
        <v>2681</v>
      </c>
      <c r="D2607">
        <v>0</v>
      </c>
    </row>
    <row r="2608" spans="1:4" x14ac:dyDescent="0.3">
      <c r="A2608" t="s">
        <v>2411</v>
      </c>
      <c r="B2608" t="s">
        <v>2937</v>
      </c>
      <c r="C2608" t="s">
        <v>2681</v>
      </c>
      <c r="D2608">
        <v>0</v>
      </c>
    </row>
    <row r="2609" spans="1:4" x14ac:dyDescent="0.3">
      <c r="A2609" t="s">
        <v>2411</v>
      </c>
      <c r="B2609" t="s">
        <v>2932</v>
      </c>
      <c r="C2609" t="s">
        <v>2683</v>
      </c>
      <c r="D2609">
        <v>7.2532513072600088E-5</v>
      </c>
    </row>
    <row r="2610" spans="1:4" x14ac:dyDescent="0.3">
      <c r="A2610" t="s">
        <v>2411</v>
      </c>
      <c r="B2610" t="s">
        <v>2933</v>
      </c>
      <c r="C2610" t="s">
        <v>2683</v>
      </c>
      <c r="D2610">
        <v>3.2122341391673252E-3</v>
      </c>
    </row>
    <row r="2611" spans="1:4" x14ac:dyDescent="0.3">
      <c r="A2611" t="s">
        <v>2411</v>
      </c>
      <c r="B2611" t="s">
        <v>2934</v>
      </c>
      <c r="C2611" t="s">
        <v>2683</v>
      </c>
      <c r="D2611">
        <v>4.8812110647666017E-3</v>
      </c>
    </row>
    <row r="2612" spans="1:4" x14ac:dyDescent="0.3">
      <c r="A2612" t="s">
        <v>2411</v>
      </c>
      <c r="B2612" t="s">
        <v>2935</v>
      </c>
      <c r="C2612" t="s">
        <v>2683</v>
      </c>
      <c r="D2612">
        <v>9.0276788988705031E-3</v>
      </c>
    </row>
    <row r="2613" spans="1:4" x14ac:dyDescent="0.3">
      <c r="A2613" t="s">
        <v>2411</v>
      </c>
      <c r="B2613" t="s">
        <v>2936</v>
      </c>
      <c r="C2613" t="s">
        <v>2683</v>
      </c>
      <c r="D2613">
        <v>1.0461714375955312E-2</v>
      </c>
    </row>
    <row r="2614" spans="1:4" x14ac:dyDescent="0.3">
      <c r="A2614" t="s">
        <v>2411</v>
      </c>
      <c r="B2614" t="s">
        <v>2937</v>
      </c>
      <c r="C2614" t="s">
        <v>2683</v>
      </c>
      <c r="D2614">
        <v>6.4548578965421457E-3</v>
      </c>
    </row>
    <row r="2615" spans="1:4" x14ac:dyDescent="0.3">
      <c r="A2615" t="s">
        <v>2411</v>
      </c>
      <c r="B2615" t="s">
        <v>2932</v>
      </c>
      <c r="C2615" t="s">
        <v>2679</v>
      </c>
    </row>
    <row r="2616" spans="1:4" x14ac:dyDescent="0.3">
      <c r="A2616" t="s">
        <v>2411</v>
      </c>
      <c r="B2616" t="s">
        <v>2933</v>
      </c>
      <c r="C2616" t="s">
        <v>2679</v>
      </c>
    </row>
    <row r="2617" spans="1:4" x14ac:dyDescent="0.3">
      <c r="A2617" t="s">
        <v>2411</v>
      </c>
      <c r="B2617" t="s">
        <v>2934</v>
      </c>
      <c r="C2617" t="s">
        <v>2679</v>
      </c>
    </row>
    <row r="2618" spans="1:4" x14ac:dyDescent="0.3">
      <c r="A2618" t="s">
        <v>2411</v>
      </c>
      <c r="B2618" t="s">
        <v>2935</v>
      </c>
      <c r="C2618" t="s">
        <v>2679</v>
      </c>
    </row>
    <row r="2619" spans="1:4" x14ac:dyDescent="0.3">
      <c r="A2619" t="s">
        <v>2411</v>
      </c>
      <c r="B2619" t="s">
        <v>2936</v>
      </c>
      <c r="C2619" t="s">
        <v>2679</v>
      </c>
    </row>
    <row r="2620" spans="1:4" x14ac:dyDescent="0.3">
      <c r="A2620" t="s">
        <v>2411</v>
      </c>
      <c r="B2620" t="s">
        <v>2937</v>
      </c>
      <c r="C2620" t="s">
        <v>2679</v>
      </c>
    </row>
    <row r="2621" spans="1:4" x14ac:dyDescent="0.3">
      <c r="A2621" t="s">
        <v>2411</v>
      </c>
      <c r="B2621" t="s">
        <v>2932</v>
      </c>
      <c r="C2621" t="s">
        <v>139</v>
      </c>
      <c r="D2621">
        <v>5.6701539405336701E-4</v>
      </c>
    </row>
    <row r="2622" spans="1:4" x14ac:dyDescent="0.3">
      <c r="A2622" t="s">
        <v>2411</v>
      </c>
      <c r="B2622" t="s">
        <v>2933</v>
      </c>
      <c r="C2622" t="s">
        <v>139</v>
      </c>
      <c r="D2622">
        <v>6.5652101116677722E-4</v>
      </c>
    </row>
    <row r="2623" spans="1:4" x14ac:dyDescent="0.3">
      <c r="A2623" t="s">
        <v>2411</v>
      </c>
      <c r="B2623" t="s">
        <v>2934</v>
      </c>
      <c r="C2623" t="s">
        <v>139</v>
      </c>
      <c r="D2623">
        <v>7.2444652065193564E-4</v>
      </c>
    </row>
    <row r="2624" spans="1:4" x14ac:dyDescent="0.3">
      <c r="A2624" t="s">
        <v>2411</v>
      </c>
      <c r="B2624" t="s">
        <v>2935</v>
      </c>
      <c r="C2624" t="s">
        <v>139</v>
      </c>
      <c r="D2624">
        <v>2.0863804718602406E-3</v>
      </c>
    </row>
    <row r="2625" spans="1:4" x14ac:dyDescent="0.3">
      <c r="A2625" t="s">
        <v>2411</v>
      </c>
      <c r="B2625" t="s">
        <v>2936</v>
      </c>
      <c r="C2625" t="s">
        <v>139</v>
      </c>
      <c r="D2625">
        <v>6.2875838209363261E-3</v>
      </c>
    </row>
    <row r="2626" spans="1:4" x14ac:dyDescent="0.3">
      <c r="A2626" t="s">
        <v>2411</v>
      </c>
      <c r="B2626" t="s">
        <v>2937</v>
      </c>
      <c r="C2626" t="s">
        <v>139</v>
      </c>
      <c r="D2626">
        <v>7.0007830080636817E-3</v>
      </c>
    </row>
    <row r="2627" spans="1:4" x14ac:dyDescent="0.3">
      <c r="A2627" t="s">
        <v>2412</v>
      </c>
      <c r="B2627" t="s">
        <v>2932</v>
      </c>
      <c r="C2627" t="s">
        <v>775</v>
      </c>
      <c r="D2627">
        <v>3.4880665273283413E-3</v>
      </c>
    </row>
    <row r="2628" spans="1:4" x14ac:dyDescent="0.3">
      <c r="A2628" t="s">
        <v>2412</v>
      </c>
      <c r="B2628" t="s">
        <v>2933</v>
      </c>
      <c r="C2628" t="s">
        <v>775</v>
      </c>
      <c r="D2628">
        <v>5.8581883594898384E-3</v>
      </c>
    </row>
    <row r="2629" spans="1:4" x14ac:dyDescent="0.3">
      <c r="A2629" t="s">
        <v>2412</v>
      </c>
      <c r="B2629" t="s">
        <v>2934</v>
      </c>
      <c r="C2629" t="s">
        <v>775</v>
      </c>
      <c r="D2629">
        <v>2.3341547560533516E-2</v>
      </c>
    </row>
    <row r="2630" spans="1:4" x14ac:dyDescent="0.3">
      <c r="A2630" t="s">
        <v>2412</v>
      </c>
      <c r="B2630" t="s">
        <v>2935</v>
      </c>
      <c r="C2630" t="s">
        <v>775</v>
      </c>
      <c r="D2630">
        <v>3.9739042453692523E-2</v>
      </c>
    </row>
    <row r="2631" spans="1:4" x14ac:dyDescent="0.3">
      <c r="A2631" t="s">
        <v>2412</v>
      </c>
      <c r="B2631" t="s">
        <v>2936</v>
      </c>
      <c r="C2631" t="s">
        <v>775</v>
      </c>
      <c r="D2631">
        <v>5.8237101356770772E-2</v>
      </c>
    </row>
    <row r="2632" spans="1:4" x14ac:dyDescent="0.3">
      <c r="A2632" t="s">
        <v>2412</v>
      </c>
      <c r="B2632" t="s">
        <v>2937</v>
      </c>
      <c r="C2632" t="s">
        <v>775</v>
      </c>
      <c r="D2632">
        <v>0.1463443140262087</v>
      </c>
    </row>
    <row r="2633" spans="1:4" x14ac:dyDescent="0.3">
      <c r="A2633" t="s">
        <v>2412</v>
      </c>
      <c r="B2633" t="s">
        <v>2932</v>
      </c>
      <c r="C2633" t="s">
        <v>2680</v>
      </c>
    </row>
    <row r="2634" spans="1:4" x14ac:dyDescent="0.3">
      <c r="A2634" t="s">
        <v>2412</v>
      </c>
      <c r="B2634" t="s">
        <v>2933</v>
      </c>
      <c r="C2634" t="s">
        <v>2680</v>
      </c>
    </row>
    <row r="2635" spans="1:4" x14ac:dyDescent="0.3">
      <c r="A2635" t="s">
        <v>2412</v>
      </c>
      <c r="B2635" t="s">
        <v>2934</v>
      </c>
      <c r="C2635" t="s">
        <v>2680</v>
      </c>
    </row>
    <row r="2636" spans="1:4" x14ac:dyDescent="0.3">
      <c r="A2636" t="s">
        <v>2412</v>
      </c>
      <c r="B2636" t="s">
        <v>2935</v>
      </c>
      <c r="C2636" t="s">
        <v>2680</v>
      </c>
    </row>
    <row r="2637" spans="1:4" x14ac:dyDescent="0.3">
      <c r="A2637" t="s">
        <v>2412</v>
      </c>
      <c r="B2637" t="s">
        <v>2936</v>
      </c>
      <c r="C2637" t="s">
        <v>2680</v>
      </c>
    </row>
    <row r="2638" spans="1:4" x14ac:dyDescent="0.3">
      <c r="A2638" t="s">
        <v>2412</v>
      </c>
      <c r="B2638" t="s">
        <v>2937</v>
      </c>
      <c r="C2638" t="s">
        <v>2680</v>
      </c>
    </row>
    <row r="2639" spans="1:4" x14ac:dyDescent="0.3">
      <c r="A2639" t="s">
        <v>2412</v>
      </c>
      <c r="B2639" t="s">
        <v>2932</v>
      </c>
      <c r="C2639" t="s">
        <v>2678</v>
      </c>
    </row>
    <row r="2640" spans="1:4" x14ac:dyDescent="0.3">
      <c r="A2640" t="s">
        <v>2412</v>
      </c>
      <c r="B2640" t="s">
        <v>2933</v>
      </c>
      <c r="C2640" t="s">
        <v>2678</v>
      </c>
    </row>
    <row r="2641" spans="1:4" x14ac:dyDescent="0.3">
      <c r="A2641" t="s">
        <v>2412</v>
      </c>
      <c r="B2641" t="s">
        <v>2934</v>
      </c>
      <c r="C2641" t="s">
        <v>2678</v>
      </c>
    </row>
    <row r="2642" spans="1:4" x14ac:dyDescent="0.3">
      <c r="A2642" t="s">
        <v>2412</v>
      </c>
      <c r="B2642" t="s">
        <v>2935</v>
      </c>
      <c r="C2642" t="s">
        <v>2678</v>
      </c>
    </row>
    <row r="2643" spans="1:4" x14ac:dyDescent="0.3">
      <c r="A2643" t="s">
        <v>2412</v>
      </c>
      <c r="B2643" t="s">
        <v>2936</v>
      </c>
      <c r="C2643" t="s">
        <v>2678</v>
      </c>
    </row>
    <row r="2644" spans="1:4" x14ac:dyDescent="0.3">
      <c r="A2644" t="s">
        <v>2412</v>
      </c>
      <c r="B2644" t="s">
        <v>2937</v>
      </c>
      <c r="C2644" t="s">
        <v>2678</v>
      </c>
    </row>
    <row r="2645" spans="1:4" x14ac:dyDescent="0.3">
      <c r="A2645" t="s">
        <v>2412</v>
      </c>
      <c r="B2645" t="s">
        <v>2932</v>
      </c>
      <c r="C2645" t="s">
        <v>2686</v>
      </c>
      <c r="D2645">
        <v>2.8105924666534647E-4</v>
      </c>
    </row>
    <row r="2646" spans="1:4" x14ac:dyDescent="0.3">
      <c r="A2646" t="s">
        <v>2412</v>
      </c>
      <c r="B2646" t="s">
        <v>2933</v>
      </c>
      <c r="C2646" t="s">
        <v>2686</v>
      </c>
      <c r="D2646">
        <v>0</v>
      </c>
    </row>
    <row r="2647" spans="1:4" x14ac:dyDescent="0.3">
      <c r="A2647" t="s">
        <v>2412</v>
      </c>
      <c r="B2647" t="s">
        <v>2934</v>
      </c>
      <c r="C2647" t="s">
        <v>2686</v>
      </c>
      <c r="D2647">
        <v>0</v>
      </c>
    </row>
    <row r="2648" spans="1:4" x14ac:dyDescent="0.3">
      <c r="A2648" t="s">
        <v>2412</v>
      </c>
      <c r="B2648" t="s">
        <v>2935</v>
      </c>
      <c r="C2648" t="s">
        <v>2686</v>
      </c>
      <c r="D2648">
        <v>0</v>
      </c>
    </row>
    <row r="2649" spans="1:4" x14ac:dyDescent="0.3">
      <c r="A2649" t="s">
        <v>2412</v>
      </c>
      <c r="B2649" t="s">
        <v>2936</v>
      </c>
      <c r="C2649" t="s">
        <v>2686</v>
      </c>
      <c r="D2649">
        <v>0</v>
      </c>
    </row>
    <row r="2650" spans="1:4" x14ac:dyDescent="0.3">
      <c r="A2650" t="s">
        <v>2412</v>
      </c>
      <c r="B2650" t="s">
        <v>2937</v>
      </c>
      <c r="C2650" t="s">
        <v>2686</v>
      </c>
      <c r="D2650">
        <v>0</v>
      </c>
    </row>
    <row r="2651" spans="1:4" x14ac:dyDescent="0.3">
      <c r="A2651" t="s">
        <v>2412</v>
      </c>
      <c r="B2651" t="s">
        <v>2932</v>
      </c>
      <c r="C2651" t="s">
        <v>2682</v>
      </c>
      <c r="D2651">
        <v>5.0233082924899889E-6</v>
      </c>
    </row>
    <row r="2652" spans="1:4" x14ac:dyDescent="0.3">
      <c r="A2652" t="s">
        <v>2412</v>
      </c>
      <c r="B2652" t="s">
        <v>2933</v>
      </c>
      <c r="C2652" t="s">
        <v>2682</v>
      </c>
      <c r="D2652">
        <v>0</v>
      </c>
    </row>
    <row r="2653" spans="1:4" x14ac:dyDescent="0.3">
      <c r="A2653" t="s">
        <v>2412</v>
      </c>
      <c r="B2653" t="s">
        <v>2934</v>
      </c>
      <c r="C2653" t="s">
        <v>2682</v>
      </c>
      <c r="D2653">
        <v>0</v>
      </c>
    </row>
    <row r="2654" spans="1:4" x14ac:dyDescent="0.3">
      <c r="A2654" t="s">
        <v>2412</v>
      </c>
      <c r="B2654" t="s">
        <v>2935</v>
      </c>
      <c r="C2654" t="s">
        <v>2682</v>
      </c>
      <c r="D2654">
        <v>0</v>
      </c>
    </row>
    <row r="2655" spans="1:4" x14ac:dyDescent="0.3">
      <c r="A2655" t="s">
        <v>2412</v>
      </c>
      <c r="B2655" t="s">
        <v>2936</v>
      </c>
      <c r="C2655" t="s">
        <v>2682</v>
      </c>
      <c r="D2655">
        <v>0</v>
      </c>
    </row>
    <row r="2656" spans="1:4" x14ac:dyDescent="0.3">
      <c r="A2656" t="s">
        <v>2412</v>
      </c>
      <c r="B2656" t="s">
        <v>2937</v>
      </c>
      <c r="C2656" t="s">
        <v>2682</v>
      </c>
      <c r="D2656">
        <v>0</v>
      </c>
    </row>
    <row r="2657" spans="1:4" x14ac:dyDescent="0.3">
      <c r="A2657" t="s">
        <v>2412</v>
      </c>
      <c r="B2657" t="s">
        <v>2932</v>
      </c>
      <c r="C2657" t="s">
        <v>137</v>
      </c>
      <c r="D2657">
        <v>3.3910042718429949E-4</v>
      </c>
    </row>
    <row r="2658" spans="1:4" x14ac:dyDescent="0.3">
      <c r="A2658" t="s">
        <v>2412</v>
      </c>
      <c r="B2658" t="s">
        <v>2933</v>
      </c>
      <c r="C2658" t="s">
        <v>137</v>
      </c>
      <c r="D2658">
        <v>1.3354916123023697E-3</v>
      </c>
    </row>
    <row r="2659" spans="1:4" x14ac:dyDescent="0.3">
      <c r="A2659" t="s">
        <v>2412</v>
      </c>
      <c r="B2659" t="s">
        <v>2934</v>
      </c>
      <c r="C2659" t="s">
        <v>137</v>
      </c>
      <c r="D2659">
        <v>0</v>
      </c>
    </row>
    <row r="2660" spans="1:4" x14ac:dyDescent="0.3">
      <c r="A2660" t="s">
        <v>2412</v>
      </c>
      <c r="B2660" t="s">
        <v>2935</v>
      </c>
      <c r="C2660" t="s">
        <v>137</v>
      </c>
      <c r="D2660">
        <v>0</v>
      </c>
    </row>
    <row r="2661" spans="1:4" x14ac:dyDescent="0.3">
      <c r="A2661" t="s">
        <v>2412</v>
      </c>
      <c r="B2661" t="s">
        <v>2936</v>
      </c>
      <c r="C2661" t="s">
        <v>137</v>
      </c>
      <c r="D2661">
        <v>0</v>
      </c>
    </row>
    <row r="2662" spans="1:4" x14ac:dyDescent="0.3">
      <c r="A2662" t="s">
        <v>2412</v>
      </c>
      <c r="B2662" t="s">
        <v>2937</v>
      </c>
      <c r="C2662" t="s">
        <v>137</v>
      </c>
      <c r="D2662">
        <v>0</v>
      </c>
    </row>
    <row r="2663" spans="1:4" x14ac:dyDescent="0.3">
      <c r="A2663" t="s">
        <v>2412</v>
      </c>
      <c r="B2663" t="s">
        <v>2932</v>
      </c>
      <c r="C2663" t="s">
        <v>2677</v>
      </c>
    </row>
    <row r="2664" spans="1:4" x14ac:dyDescent="0.3">
      <c r="A2664" t="s">
        <v>2412</v>
      </c>
      <c r="B2664" t="s">
        <v>2933</v>
      </c>
      <c r="C2664" t="s">
        <v>2677</v>
      </c>
    </row>
    <row r="2665" spans="1:4" x14ac:dyDescent="0.3">
      <c r="A2665" t="s">
        <v>2412</v>
      </c>
      <c r="B2665" t="s">
        <v>2934</v>
      </c>
      <c r="C2665" t="s">
        <v>2677</v>
      </c>
    </row>
    <row r="2666" spans="1:4" x14ac:dyDescent="0.3">
      <c r="A2666" t="s">
        <v>2412</v>
      </c>
      <c r="B2666" t="s">
        <v>2935</v>
      </c>
      <c r="C2666" t="s">
        <v>2677</v>
      </c>
    </row>
    <row r="2667" spans="1:4" x14ac:dyDescent="0.3">
      <c r="A2667" t="s">
        <v>2412</v>
      </c>
      <c r="B2667" t="s">
        <v>2936</v>
      </c>
      <c r="C2667" t="s">
        <v>2677</v>
      </c>
    </row>
    <row r="2668" spans="1:4" x14ac:dyDescent="0.3">
      <c r="A2668" t="s">
        <v>2412</v>
      </c>
      <c r="B2668" t="s">
        <v>2937</v>
      </c>
      <c r="C2668" t="s">
        <v>2677</v>
      </c>
    </row>
    <row r="2669" spans="1:4" x14ac:dyDescent="0.3">
      <c r="A2669" t="s">
        <v>2412</v>
      </c>
      <c r="B2669" t="s">
        <v>2932</v>
      </c>
      <c r="C2669" t="s">
        <v>2681</v>
      </c>
      <c r="D2669">
        <v>6.1119127840756867E-4</v>
      </c>
    </row>
    <row r="2670" spans="1:4" x14ac:dyDescent="0.3">
      <c r="A2670" t="s">
        <v>2412</v>
      </c>
      <c r="B2670" t="s">
        <v>2933</v>
      </c>
      <c r="C2670" t="s">
        <v>2681</v>
      </c>
      <c r="D2670">
        <v>2.1748665621456806E-5</v>
      </c>
    </row>
    <row r="2671" spans="1:4" x14ac:dyDescent="0.3">
      <c r="A2671" t="s">
        <v>2412</v>
      </c>
      <c r="B2671" t="s">
        <v>2934</v>
      </c>
      <c r="C2671" t="s">
        <v>2681</v>
      </c>
      <c r="D2671">
        <v>0</v>
      </c>
    </row>
    <row r="2672" spans="1:4" x14ac:dyDescent="0.3">
      <c r="A2672" t="s">
        <v>2412</v>
      </c>
      <c r="B2672" t="s">
        <v>2935</v>
      </c>
      <c r="C2672" t="s">
        <v>2681</v>
      </c>
      <c r="D2672">
        <v>0</v>
      </c>
    </row>
    <row r="2673" spans="1:4" x14ac:dyDescent="0.3">
      <c r="A2673" t="s">
        <v>2412</v>
      </c>
      <c r="B2673" t="s">
        <v>2936</v>
      </c>
      <c r="C2673" t="s">
        <v>2681</v>
      </c>
      <c r="D2673">
        <v>5.4136925134485843E-3</v>
      </c>
    </row>
    <row r="2674" spans="1:4" x14ac:dyDescent="0.3">
      <c r="A2674" t="s">
        <v>2412</v>
      </c>
      <c r="B2674" t="s">
        <v>2937</v>
      </c>
      <c r="C2674" t="s">
        <v>2681</v>
      </c>
      <c r="D2674">
        <v>2.8724629689264935E-2</v>
      </c>
    </row>
    <row r="2675" spans="1:4" x14ac:dyDescent="0.3">
      <c r="A2675" t="s">
        <v>2412</v>
      </c>
      <c r="B2675" t="s">
        <v>2932</v>
      </c>
      <c r="C2675" t="s">
        <v>2683</v>
      </c>
      <c r="D2675">
        <v>3.1999585007468226E-3</v>
      </c>
    </row>
    <row r="2676" spans="1:4" x14ac:dyDescent="0.3">
      <c r="A2676" t="s">
        <v>2412</v>
      </c>
      <c r="B2676" t="s">
        <v>2933</v>
      </c>
      <c r="C2676" t="s">
        <v>2683</v>
      </c>
      <c r="D2676">
        <v>3.6730026157405556E-3</v>
      </c>
    </row>
    <row r="2677" spans="1:4" x14ac:dyDescent="0.3">
      <c r="A2677" t="s">
        <v>2412</v>
      </c>
      <c r="B2677" t="s">
        <v>2934</v>
      </c>
      <c r="C2677" t="s">
        <v>2683</v>
      </c>
      <c r="D2677">
        <v>1.5547253995296306E-2</v>
      </c>
    </row>
    <row r="2678" spans="1:4" x14ac:dyDescent="0.3">
      <c r="A2678" t="s">
        <v>2412</v>
      </c>
      <c r="B2678" t="s">
        <v>2935</v>
      </c>
      <c r="C2678" t="s">
        <v>2683</v>
      </c>
      <c r="D2678">
        <v>0.21180504599910552</v>
      </c>
    </row>
    <row r="2679" spans="1:4" x14ac:dyDescent="0.3">
      <c r="A2679" t="s">
        <v>2412</v>
      </c>
      <c r="B2679" t="s">
        <v>2936</v>
      </c>
      <c r="C2679" t="s">
        <v>2683</v>
      </c>
      <c r="D2679">
        <v>0.23905106255462324</v>
      </c>
    </row>
    <row r="2680" spans="1:4" x14ac:dyDescent="0.3">
      <c r="A2680" t="s">
        <v>2412</v>
      </c>
      <c r="B2680" t="s">
        <v>2937</v>
      </c>
      <c r="C2680" t="s">
        <v>2683</v>
      </c>
      <c r="D2680">
        <v>0</v>
      </c>
    </row>
    <row r="2681" spans="1:4" x14ac:dyDescent="0.3">
      <c r="A2681" t="s">
        <v>2412</v>
      </c>
      <c r="B2681" t="s">
        <v>2932</v>
      </c>
      <c r="C2681" t="s">
        <v>2679</v>
      </c>
    </row>
    <row r="2682" spans="1:4" x14ac:dyDescent="0.3">
      <c r="A2682" t="s">
        <v>2412</v>
      </c>
      <c r="B2682" t="s">
        <v>2933</v>
      </c>
      <c r="C2682" t="s">
        <v>2679</v>
      </c>
    </row>
    <row r="2683" spans="1:4" x14ac:dyDescent="0.3">
      <c r="A2683" t="s">
        <v>2412</v>
      </c>
      <c r="B2683" t="s">
        <v>2934</v>
      </c>
      <c r="C2683" t="s">
        <v>2679</v>
      </c>
    </row>
    <row r="2684" spans="1:4" x14ac:dyDescent="0.3">
      <c r="A2684" t="s">
        <v>2412</v>
      </c>
      <c r="B2684" t="s">
        <v>2935</v>
      </c>
      <c r="C2684" t="s">
        <v>2679</v>
      </c>
    </row>
    <row r="2685" spans="1:4" x14ac:dyDescent="0.3">
      <c r="A2685" t="s">
        <v>2412</v>
      </c>
      <c r="B2685" t="s">
        <v>2936</v>
      </c>
      <c r="C2685" t="s">
        <v>2679</v>
      </c>
    </row>
    <row r="2686" spans="1:4" x14ac:dyDescent="0.3">
      <c r="A2686" t="s">
        <v>2412</v>
      </c>
      <c r="B2686" t="s">
        <v>2937</v>
      </c>
      <c r="C2686" t="s">
        <v>2679</v>
      </c>
    </row>
    <row r="2687" spans="1:4" x14ac:dyDescent="0.3">
      <c r="A2687" t="s">
        <v>2412</v>
      </c>
      <c r="B2687" t="s">
        <v>2932</v>
      </c>
      <c r="C2687" t="s">
        <v>139</v>
      </c>
      <c r="D2687">
        <v>1.2984189900384867E-3</v>
      </c>
    </row>
    <row r="2688" spans="1:4" x14ac:dyDescent="0.3">
      <c r="A2688" t="s">
        <v>2412</v>
      </c>
      <c r="B2688" t="s">
        <v>2933</v>
      </c>
      <c r="C2688" t="s">
        <v>139</v>
      </c>
      <c r="D2688">
        <v>1.7477628176121652E-3</v>
      </c>
    </row>
    <row r="2689" spans="1:4" x14ac:dyDescent="0.3">
      <c r="A2689" t="s">
        <v>2412</v>
      </c>
      <c r="B2689" t="s">
        <v>2934</v>
      </c>
      <c r="C2689" t="s">
        <v>139</v>
      </c>
      <c r="D2689">
        <v>2.9559284274729967E-3</v>
      </c>
    </row>
    <row r="2690" spans="1:4" x14ac:dyDescent="0.3">
      <c r="A2690" t="s">
        <v>2412</v>
      </c>
      <c r="B2690" t="s">
        <v>2935</v>
      </c>
      <c r="C2690" t="s">
        <v>139</v>
      </c>
      <c r="D2690">
        <v>9.9928368903708931E-3</v>
      </c>
    </row>
    <row r="2691" spans="1:4" x14ac:dyDescent="0.3">
      <c r="A2691" t="s">
        <v>2412</v>
      </c>
      <c r="B2691" t="s">
        <v>2936</v>
      </c>
      <c r="C2691" t="s">
        <v>139</v>
      </c>
      <c r="D2691">
        <v>1.7445664559487352E-2</v>
      </c>
    </row>
    <row r="2692" spans="1:4" x14ac:dyDescent="0.3">
      <c r="A2692" t="s">
        <v>2412</v>
      </c>
      <c r="B2692" t="s">
        <v>2937</v>
      </c>
      <c r="C2692" t="s">
        <v>139</v>
      </c>
      <c r="D2692">
        <v>3.2477029861663669E-2</v>
      </c>
    </row>
    <row r="2693" spans="1:4" x14ac:dyDescent="0.3">
      <c r="A2693" t="s">
        <v>2413</v>
      </c>
      <c r="B2693" t="s">
        <v>2932</v>
      </c>
      <c r="C2693" t="s">
        <v>775</v>
      </c>
      <c r="D2693">
        <v>2.2695993295392559E-3</v>
      </c>
    </row>
    <row r="2694" spans="1:4" x14ac:dyDescent="0.3">
      <c r="A2694" t="s">
        <v>2413</v>
      </c>
      <c r="B2694" t="s">
        <v>2933</v>
      </c>
      <c r="C2694" t="s">
        <v>775</v>
      </c>
      <c r="D2694">
        <v>4.5380448257320988E-3</v>
      </c>
    </row>
    <row r="2695" spans="1:4" x14ac:dyDescent="0.3">
      <c r="A2695" t="s">
        <v>2413</v>
      </c>
      <c r="B2695" t="s">
        <v>2934</v>
      </c>
      <c r="C2695" t="s">
        <v>775</v>
      </c>
      <c r="D2695">
        <v>1.3921743180301309E-2</v>
      </c>
    </row>
    <row r="2696" spans="1:4" x14ac:dyDescent="0.3">
      <c r="A2696" t="s">
        <v>2413</v>
      </c>
      <c r="B2696" t="s">
        <v>2935</v>
      </c>
      <c r="C2696" t="s">
        <v>775</v>
      </c>
      <c r="D2696">
        <v>3.2847409218824458E-3</v>
      </c>
    </row>
    <row r="2697" spans="1:4" x14ac:dyDescent="0.3">
      <c r="A2697" t="s">
        <v>2413</v>
      </c>
      <c r="B2697" t="s">
        <v>2936</v>
      </c>
      <c r="C2697" t="s">
        <v>775</v>
      </c>
      <c r="D2697">
        <v>8.0240365170755664E-3</v>
      </c>
    </row>
    <row r="2698" spans="1:4" x14ac:dyDescent="0.3">
      <c r="A2698" t="s">
        <v>2413</v>
      </c>
      <c r="B2698" t="s">
        <v>2937</v>
      </c>
      <c r="C2698" t="s">
        <v>775</v>
      </c>
      <c r="D2698">
        <v>1.8865333480680851E-2</v>
      </c>
    </row>
    <row r="2699" spans="1:4" x14ac:dyDescent="0.3">
      <c r="A2699" t="s">
        <v>2413</v>
      </c>
      <c r="B2699" t="s">
        <v>2932</v>
      </c>
      <c r="C2699" t="s">
        <v>2680</v>
      </c>
    </row>
    <row r="2700" spans="1:4" x14ac:dyDescent="0.3">
      <c r="A2700" t="s">
        <v>2413</v>
      </c>
      <c r="B2700" t="s">
        <v>2933</v>
      </c>
      <c r="C2700" t="s">
        <v>2680</v>
      </c>
    </row>
    <row r="2701" spans="1:4" x14ac:dyDescent="0.3">
      <c r="A2701" t="s">
        <v>2413</v>
      </c>
      <c r="B2701" t="s">
        <v>2934</v>
      </c>
      <c r="C2701" t="s">
        <v>2680</v>
      </c>
    </row>
    <row r="2702" spans="1:4" x14ac:dyDescent="0.3">
      <c r="A2702" t="s">
        <v>2413</v>
      </c>
      <c r="B2702" t="s">
        <v>2935</v>
      </c>
      <c r="C2702" t="s">
        <v>2680</v>
      </c>
    </row>
    <row r="2703" spans="1:4" x14ac:dyDescent="0.3">
      <c r="A2703" t="s">
        <v>2413</v>
      </c>
      <c r="B2703" t="s">
        <v>2936</v>
      </c>
      <c r="C2703" t="s">
        <v>2680</v>
      </c>
    </row>
    <row r="2704" spans="1:4" x14ac:dyDescent="0.3">
      <c r="A2704" t="s">
        <v>2413</v>
      </c>
      <c r="B2704" t="s">
        <v>2937</v>
      </c>
      <c r="C2704" t="s">
        <v>2680</v>
      </c>
    </row>
    <row r="2705" spans="1:4" x14ac:dyDescent="0.3">
      <c r="A2705" t="s">
        <v>2413</v>
      </c>
      <c r="B2705" t="s">
        <v>2932</v>
      </c>
      <c r="C2705" t="s">
        <v>2678</v>
      </c>
      <c r="D2705">
        <v>5.2154100032115059E-4</v>
      </c>
    </row>
    <row r="2706" spans="1:4" x14ac:dyDescent="0.3">
      <c r="A2706" t="s">
        <v>2413</v>
      </c>
      <c r="B2706" t="s">
        <v>2933</v>
      </c>
      <c r="C2706" t="s">
        <v>2678</v>
      </c>
      <c r="D2706">
        <v>2.4621988456011471E-4</v>
      </c>
    </row>
    <row r="2707" spans="1:4" x14ac:dyDescent="0.3">
      <c r="A2707" t="s">
        <v>2413</v>
      </c>
      <c r="B2707" t="s">
        <v>2934</v>
      </c>
      <c r="C2707" t="s">
        <v>2678</v>
      </c>
      <c r="D2707">
        <v>6.465039281943676E-4</v>
      </c>
    </row>
    <row r="2708" spans="1:4" x14ac:dyDescent="0.3">
      <c r="A2708" t="s">
        <v>2413</v>
      </c>
      <c r="B2708" t="s">
        <v>2935</v>
      </c>
      <c r="C2708" t="s">
        <v>2678</v>
      </c>
      <c r="D2708">
        <v>1.4784899321821657E-2</v>
      </c>
    </row>
    <row r="2709" spans="1:4" x14ac:dyDescent="0.3">
      <c r="A2709" t="s">
        <v>2413</v>
      </c>
      <c r="B2709" t="s">
        <v>2936</v>
      </c>
      <c r="C2709" t="s">
        <v>2678</v>
      </c>
      <c r="D2709">
        <v>5.4689563870544834E-2</v>
      </c>
    </row>
    <row r="2710" spans="1:4" x14ac:dyDescent="0.3">
      <c r="A2710" t="s">
        <v>2413</v>
      </c>
      <c r="B2710" t="s">
        <v>2937</v>
      </c>
      <c r="C2710" t="s">
        <v>2678</v>
      </c>
      <c r="D2710">
        <v>5.2222684494067667E-2</v>
      </c>
    </row>
    <row r="2711" spans="1:4" x14ac:dyDescent="0.3">
      <c r="A2711" t="s">
        <v>2413</v>
      </c>
      <c r="B2711" t="s">
        <v>2932</v>
      </c>
      <c r="C2711" t="s">
        <v>2686</v>
      </c>
      <c r="D2711">
        <v>1.1510800922846982E-4</v>
      </c>
    </row>
    <row r="2712" spans="1:4" x14ac:dyDescent="0.3">
      <c r="A2712" t="s">
        <v>2413</v>
      </c>
      <c r="B2712" t="s">
        <v>2933</v>
      </c>
      <c r="C2712" t="s">
        <v>2686</v>
      </c>
      <c r="D2712">
        <v>5.3997933184677495E-3</v>
      </c>
    </row>
    <row r="2713" spans="1:4" x14ac:dyDescent="0.3">
      <c r="A2713" t="s">
        <v>2413</v>
      </c>
      <c r="B2713" t="s">
        <v>2934</v>
      </c>
      <c r="C2713" t="s">
        <v>2686</v>
      </c>
      <c r="D2713">
        <v>1.3701403962369026E-2</v>
      </c>
    </row>
    <row r="2714" spans="1:4" x14ac:dyDescent="0.3">
      <c r="A2714" t="s">
        <v>2413</v>
      </c>
      <c r="B2714" t="s">
        <v>2935</v>
      </c>
      <c r="C2714" t="s">
        <v>2686</v>
      </c>
      <c r="D2714">
        <v>0</v>
      </c>
    </row>
    <row r="2715" spans="1:4" x14ac:dyDescent="0.3">
      <c r="A2715" t="s">
        <v>2413</v>
      </c>
      <c r="B2715" t="s">
        <v>2936</v>
      </c>
      <c r="C2715" t="s">
        <v>2686</v>
      </c>
      <c r="D2715">
        <v>0</v>
      </c>
    </row>
    <row r="2716" spans="1:4" x14ac:dyDescent="0.3">
      <c r="A2716" t="s">
        <v>2413</v>
      </c>
      <c r="B2716" t="s">
        <v>2937</v>
      </c>
      <c r="C2716" t="s">
        <v>2686</v>
      </c>
      <c r="D2716">
        <v>0</v>
      </c>
    </row>
    <row r="2717" spans="1:4" x14ac:dyDescent="0.3">
      <c r="A2717" t="s">
        <v>2413</v>
      </c>
      <c r="B2717" t="s">
        <v>2932</v>
      </c>
      <c r="C2717" t="s">
        <v>2682</v>
      </c>
      <c r="D2717">
        <v>2.2032773513047866E-4</v>
      </c>
    </row>
    <row r="2718" spans="1:4" x14ac:dyDescent="0.3">
      <c r="A2718" t="s">
        <v>2413</v>
      </c>
      <c r="B2718" t="s">
        <v>2933</v>
      </c>
      <c r="C2718" t="s">
        <v>2682</v>
      </c>
      <c r="D2718">
        <v>1.329681979574223E-3</v>
      </c>
    </row>
    <row r="2719" spans="1:4" x14ac:dyDescent="0.3">
      <c r="A2719" t="s">
        <v>2413</v>
      </c>
      <c r="B2719" t="s">
        <v>2934</v>
      </c>
      <c r="C2719" t="s">
        <v>2682</v>
      </c>
      <c r="D2719">
        <v>2.0653210266858416E-3</v>
      </c>
    </row>
    <row r="2720" spans="1:4" x14ac:dyDescent="0.3">
      <c r="A2720" t="s">
        <v>2413</v>
      </c>
      <c r="B2720" t="s">
        <v>2935</v>
      </c>
      <c r="C2720" t="s">
        <v>2682</v>
      </c>
      <c r="D2720">
        <v>2.0402398623647934E-3</v>
      </c>
    </row>
    <row r="2721" spans="1:4" x14ac:dyDescent="0.3">
      <c r="A2721" t="s">
        <v>2413</v>
      </c>
      <c r="B2721" t="s">
        <v>2936</v>
      </c>
      <c r="C2721" t="s">
        <v>2682</v>
      </c>
      <c r="D2721">
        <v>5.7925540000454802E-3</v>
      </c>
    </row>
    <row r="2722" spans="1:4" x14ac:dyDescent="0.3">
      <c r="A2722" t="s">
        <v>2413</v>
      </c>
      <c r="B2722" t="s">
        <v>2937</v>
      </c>
      <c r="C2722" t="s">
        <v>2682</v>
      </c>
      <c r="D2722">
        <v>1.835599999633105E-2</v>
      </c>
    </row>
    <row r="2723" spans="1:4" x14ac:dyDescent="0.3">
      <c r="A2723" t="s">
        <v>2413</v>
      </c>
      <c r="B2723" t="s">
        <v>2932</v>
      </c>
      <c r="C2723" t="s">
        <v>137</v>
      </c>
      <c r="D2723">
        <v>1.286080255824947E-4</v>
      </c>
    </row>
    <row r="2724" spans="1:4" x14ac:dyDescent="0.3">
      <c r="A2724" t="s">
        <v>2413</v>
      </c>
      <c r="B2724" t="s">
        <v>2933</v>
      </c>
      <c r="C2724" t="s">
        <v>137</v>
      </c>
      <c r="D2724">
        <v>0</v>
      </c>
    </row>
    <row r="2725" spans="1:4" x14ac:dyDescent="0.3">
      <c r="A2725" t="s">
        <v>2413</v>
      </c>
      <c r="B2725" t="s">
        <v>2934</v>
      </c>
      <c r="C2725" t="s">
        <v>137</v>
      </c>
      <c r="D2725">
        <v>0</v>
      </c>
    </row>
    <row r="2726" spans="1:4" x14ac:dyDescent="0.3">
      <c r="A2726" t="s">
        <v>2413</v>
      </c>
      <c r="B2726" t="s">
        <v>2935</v>
      </c>
      <c r="C2726" t="s">
        <v>137</v>
      </c>
      <c r="D2726">
        <v>0</v>
      </c>
    </row>
    <row r="2727" spans="1:4" x14ac:dyDescent="0.3">
      <c r="A2727" t="s">
        <v>2413</v>
      </c>
      <c r="B2727" t="s">
        <v>2936</v>
      </c>
      <c r="C2727" t="s">
        <v>137</v>
      </c>
      <c r="D2727">
        <v>0</v>
      </c>
    </row>
    <row r="2728" spans="1:4" x14ac:dyDescent="0.3">
      <c r="A2728" t="s">
        <v>2413</v>
      </c>
      <c r="B2728" t="s">
        <v>2937</v>
      </c>
      <c r="C2728" t="s">
        <v>137</v>
      </c>
      <c r="D2728">
        <v>0</v>
      </c>
    </row>
    <row r="2729" spans="1:4" x14ac:dyDescent="0.3">
      <c r="A2729" t="s">
        <v>2413</v>
      </c>
      <c r="B2729" t="s">
        <v>2932</v>
      </c>
      <c r="C2729" t="s">
        <v>2677</v>
      </c>
      <c r="D2729">
        <v>1.7386945798129243E-3</v>
      </c>
    </row>
    <row r="2730" spans="1:4" x14ac:dyDescent="0.3">
      <c r="A2730" t="s">
        <v>2413</v>
      </c>
      <c r="B2730" t="s">
        <v>2933</v>
      </c>
      <c r="C2730" t="s">
        <v>2677</v>
      </c>
      <c r="D2730">
        <v>1.9129623943067939E-3</v>
      </c>
    </row>
    <row r="2731" spans="1:4" x14ac:dyDescent="0.3">
      <c r="A2731" t="s">
        <v>2413</v>
      </c>
      <c r="B2731" t="s">
        <v>2934</v>
      </c>
      <c r="C2731" t="s">
        <v>2677</v>
      </c>
      <c r="D2731">
        <v>2.2911509172402989E-3</v>
      </c>
    </row>
    <row r="2732" spans="1:4" x14ac:dyDescent="0.3">
      <c r="A2732" t="s">
        <v>2413</v>
      </c>
      <c r="B2732" t="s">
        <v>2935</v>
      </c>
      <c r="C2732" t="s">
        <v>2677</v>
      </c>
      <c r="D2732">
        <v>7.5178778927257311E-3</v>
      </c>
    </row>
    <row r="2733" spans="1:4" x14ac:dyDescent="0.3">
      <c r="A2733" t="s">
        <v>2413</v>
      </c>
      <c r="B2733" t="s">
        <v>2936</v>
      </c>
      <c r="C2733" t="s">
        <v>2677</v>
      </c>
      <c r="D2733">
        <v>3.628002153703045E-2</v>
      </c>
    </row>
    <row r="2734" spans="1:4" x14ac:dyDescent="0.3">
      <c r="A2734" t="s">
        <v>2413</v>
      </c>
      <c r="B2734" t="s">
        <v>2937</v>
      </c>
      <c r="C2734" t="s">
        <v>2677</v>
      </c>
      <c r="D2734">
        <v>5.6462679635546249E-2</v>
      </c>
    </row>
    <row r="2735" spans="1:4" x14ac:dyDescent="0.3">
      <c r="A2735" t="s">
        <v>2413</v>
      </c>
      <c r="B2735" t="s">
        <v>2932</v>
      </c>
      <c r="C2735" t="s">
        <v>2681</v>
      </c>
      <c r="D2735">
        <v>5.3642962092649018E-4</v>
      </c>
    </row>
    <row r="2736" spans="1:4" x14ac:dyDescent="0.3">
      <c r="A2736" t="s">
        <v>2413</v>
      </c>
      <c r="B2736" t="s">
        <v>2933</v>
      </c>
      <c r="C2736" t="s">
        <v>2681</v>
      </c>
      <c r="D2736">
        <v>1.5809984015486076E-3</v>
      </c>
    </row>
    <row r="2737" spans="1:4" x14ac:dyDescent="0.3">
      <c r="A2737" t="s">
        <v>2413</v>
      </c>
      <c r="B2737" t="s">
        <v>2934</v>
      </c>
      <c r="C2737" t="s">
        <v>2681</v>
      </c>
      <c r="D2737">
        <v>4.4531246459219142E-3</v>
      </c>
    </row>
    <row r="2738" spans="1:4" x14ac:dyDescent="0.3">
      <c r="A2738" t="s">
        <v>2413</v>
      </c>
      <c r="B2738" t="s">
        <v>2935</v>
      </c>
      <c r="C2738" t="s">
        <v>2681</v>
      </c>
      <c r="D2738">
        <v>1.1501123269094159E-2</v>
      </c>
    </row>
    <row r="2739" spans="1:4" x14ac:dyDescent="0.3">
      <c r="A2739" t="s">
        <v>2413</v>
      </c>
      <c r="B2739" t="s">
        <v>2936</v>
      </c>
      <c r="C2739" t="s">
        <v>2681</v>
      </c>
      <c r="D2739">
        <v>1.6533621830677407E-2</v>
      </c>
    </row>
    <row r="2740" spans="1:4" x14ac:dyDescent="0.3">
      <c r="A2740" t="s">
        <v>2413</v>
      </c>
      <c r="B2740" t="s">
        <v>2937</v>
      </c>
      <c r="C2740" t="s">
        <v>2681</v>
      </c>
      <c r="D2740">
        <v>2.1529539101484674E-3</v>
      </c>
    </row>
    <row r="2741" spans="1:4" x14ac:dyDescent="0.3">
      <c r="A2741" t="s">
        <v>2413</v>
      </c>
      <c r="B2741" t="s">
        <v>2932</v>
      </c>
      <c r="C2741" t="s">
        <v>2683</v>
      </c>
      <c r="D2741">
        <v>7.8803069746557079E-5</v>
      </c>
    </row>
    <row r="2742" spans="1:4" x14ac:dyDescent="0.3">
      <c r="A2742" t="s">
        <v>2413</v>
      </c>
      <c r="B2742" t="s">
        <v>2933</v>
      </c>
      <c r="C2742" t="s">
        <v>2683</v>
      </c>
      <c r="D2742">
        <v>0</v>
      </c>
    </row>
    <row r="2743" spans="1:4" x14ac:dyDescent="0.3">
      <c r="A2743" t="s">
        <v>2413</v>
      </c>
      <c r="B2743" t="s">
        <v>2934</v>
      </c>
      <c r="C2743" t="s">
        <v>2683</v>
      </c>
      <c r="D2743">
        <v>0</v>
      </c>
    </row>
    <row r="2744" spans="1:4" x14ac:dyDescent="0.3">
      <c r="A2744" t="s">
        <v>2413</v>
      </c>
      <c r="B2744" t="s">
        <v>2935</v>
      </c>
      <c r="C2744" t="s">
        <v>2683</v>
      </c>
      <c r="D2744">
        <v>0</v>
      </c>
    </row>
    <row r="2745" spans="1:4" x14ac:dyDescent="0.3">
      <c r="A2745" t="s">
        <v>2413</v>
      </c>
      <c r="B2745" t="s">
        <v>2936</v>
      </c>
      <c r="C2745" t="s">
        <v>2683</v>
      </c>
      <c r="D2745">
        <v>0</v>
      </c>
    </row>
    <row r="2746" spans="1:4" x14ac:dyDescent="0.3">
      <c r="A2746" t="s">
        <v>2413</v>
      </c>
      <c r="B2746" t="s">
        <v>2937</v>
      </c>
      <c r="C2746" t="s">
        <v>2683</v>
      </c>
      <c r="D2746">
        <v>0</v>
      </c>
    </row>
    <row r="2747" spans="1:4" x14ac:dyDescent="0.3">
      <c r="A2747" t="s">
        <v>2413</v>
      </c>
      <c r="B2747" t="s">
        <v>2932</v>
      </c>
      <c r="C2747" t="s">
        <v>2679</v>
      </c>
    </row>
    <row r="2748" spans="1:4" x14ac:dyDescent="0.3">
      <c r="A2748" t="s">
        <v>2413</v>
      </c>
      <c r="B2748" t="s">
        <v>2933</v>
      </c>
      <c r="C2748" t="s">
        <v>2679</v>
      </c>
    </row>
    <row r="2749" spans="1:4" x14ac:dyDescent="0.3">
      <c r="A2749" t="s">
        <v>2413</v>
      </c>
      <c r="B2749" t="s">
        <v>2934</v>
      </c>
      <c r="C2749" t="s">
        <v>2679</v>
      </c>
    </row>
    <row r="2750" spans="1:4" x14ac:dyDescent="0.3">
      <c r="A2750" t="s">
        <v>2413</v>
      </c>
      <c r="B2750" t="s">
        <v>2935</v>
      </c>
      <c r="C2750" t="s">
        <v>2679</v>
      </c>
    </row>
    <row r="2751" spans="1:4" x14ac:dyDescent="0.3">
      <c r="A2751" t="s">
        <v>2413</v>
      </c>
      <c r="B2751" t="s">
        <v>2936</v>
      </c>
      <c r="C2751" t="s">
        <v>2679</v>
      </c>
    </row>
    <row r="2752" spans="1:4" x14ac:dyDescent="0.3">
      <c r="A2752" t="s">
        <v>2413</v>
      </c>
      <c r="B2752" t="s">
        <v>2937</v>
      </c>
      <c r="C2752" t="s">
        <v>2679</v>
      </c>
    </row>
    <row r="2753" spans="1:4" x14ac:dyDescent="0.3">
      <c r="A2753" t="s">
        <v>2413</v>
      </c>
      <c r="B2753" t="s">
        <v>2932</v>
      </c>
      <c r="C2753" t="s">
        <v>139</v>
      </c>
      <c r="D2753">
        <v>1.2322886595315539E-3</v>
      </c>
    </row>
    <row r="2754" spans="1:4" x14ac:dyDescent="0.3">
      <c r="A2754" t="s">
        <v>2413</v>
      </c>
      <c r="B2754" t="s">
        <v>2933</v>
      </c>
      <c r="C2754" t="s">
        <v>139</v>
      </c>
      <c r="D2754">
        <v>1.8353894205353973E-3</v>
      </c>
    </row>
    <row r="2755" spans="1:4" x14ac:dyDescent="0.3">
      <c r="A2755" t="s">
        <v>2413</v>
      </c>
      <c r="B2755" t="s">
        <v>2934</v>
      </c>
      <c r="C2755" t="s">
        <v>139</v>
      </c>
      <c r="D2755">
        <v>2.4271197725804217E-3</v>
      </c>
    </row>
    <row r="2756" spans="1:4" x14ac:dyDescent="0.3">
      <c r="A2756" t="s">
        <v>2413</v>
      </c>
      <c r="B2756" t="s">
        <v>2935</v>
      </c>
      <c r="C2756" t="s">
        <v>139</v>
      </c>
      <c r="D2756">
        <v>7.0610334068993757E-3</v>
      </c>
    </row>
    <row r="2757" spans="1:4" x14ac:dyDescent="0.3">
      <c r="A2757" t="s">
        <v>2413</v>
      </c>
      <c r="B2757" t="s">
        <v>2936</v>
      </c>
      <c r="C2757" t="s">
        <v>139</v>
      </c>
      <c r="D2757">
        <v>2.1691810841286956E-2</v>
      </c>
    </row>
    <row r="2758" spans="1:4" x14ac:dyDescent="0.3">
      <c r="A2758" t="s">
        <v>2413</v>
      </c>
      <c r="B2758" t="s">
        <v>2937</v>
      </c>
      <c r="C2758" t="s">
        <v>139</v>
      </c>
      <c r="D2758">
        <v>2.3427762915642549E-2</v>
      </c>
    </row>
    <row r="2759" spans="1:4" x14ac:dyDescent="0.3">
      <c r="A2759" t="s">
        <v>2414</v>
      </c>
      <c r="B2759" t="s">
        <v>2932</v>
      </c>
      <c r="C2759" t="s">
        <v>775</v>
      </c>
      <c r="D2759">
        <v>2.689110698873981E-2</v>
      </c>
    </row>
    <row r="2760" spans="1:4" x14ac:dyDescent="0.3">
      <c r="A2760" t="s">
        <v>2414</v>
      </c>
      <c r="B2760" t="s">
        <v>2933</v>
      </c>
      <c r="C2760" t="s">
        <v>775</v>
      </c>
      <c r="D2760">
        <v>9.3172144798866971E-3</v>
      </c>
    </row>
    <row r="2761" spans="1:4" x14ac:dyDescent="0.3">
      <c r="A2761" t="s">
        <v>2414</v>
      </c>
      <c r="B2761" t="s">
        <v>2934</v>
      </c>
      <c r="C2761" t="s">
        <v>775</v>
      </c>
      <c r="D2761">
        <v>0</v>
      </c>
    </row>
    <row r="2762" spans="1:4" x14ac:dyDescent="0.3">
      <c r="A2762" t="s">
        <v>2414</v>
      </c>
      <c r="B2762" t="s">
        <v>2935</v>
      </c>
      <c r="C2762" t="s">
        <v>775</v>
      </c>
      <c r="D2762">
        <v>0</v>
      </c>
    </row>
    <row r="2763" spans="1:4" x14ac:dyDescent="0.3">
      <c r="A2763" t="s">
        <v>2414</v>
      </c>
      <c r="B2763" t="s">
        <v>2936</v>
      </c>
      <c r="C2763" t="s">
        <v>775</v>
      </c>
    </row>
    <row r="2764" spans="1:4" x14ac:dyDescent="0.3">
      <c r="A2764" t="s">
        <v>2414</v>
      </c>
      <c r="B2764" t="s">
        <v>2937</v>
      </c>
      <c r="C2764" t="s">
        <v>775</v>
      </c>
    </row>
    <row r="2765" spans="1:4" x14ac:dyDescent="0.3">
      <c r="A2765" t="s">
        <v>2414</v>
      </c>
      <c r="B2765" t="s">
        <v>2932</v>
      </c>
      <c r="C2765" t="s">
        <v>2680</v>
      </c>
    </row>
    <row r="2766" spans="1:4" x14ac:dyDescent="0.3">
      <c r="A2766" t="s">
        <v>2414</v>
      </c>
      <c r="B2766" t="s">
        <v>2933</v>
      </c>
      <c r="C2766" t="s">
        <v>2680</v>
      </c>
    </row>
    <row r="2767" spans="1:4" x14ac:dyDescent="0.3">
      <c r="A2767" t="s">
        <v>2414</v>
      </c>
      <c r="B2767" t="s">
        <v>2934</v>
      </c>
      <c r="C2767" t="s">
        <v>2680</v>
      </c>
    </row>
    <row r="2768" spans="1:4" x14ac:dyDescent="0.3">
      <c r="A2768" t="s">
        <v>2414</v>
      </c>
      <c r="B2768" t="s">
        <v>2935</v>
      </c>
      <c r="C2768" t="s">
        <v>2680</v>
      </c>
    </row>
    <row r="2769" spans="1:4" x14ac:dyDescent="0.3">
      <c r="A2769" t="s">
        <v>2414</v>
      </c>
      <c r="B2769" t="s">
        <v>2936</v>
      </c>
      <c r="C2769" t="s">
        <v>2680</v>
      </c>
    </row>
    <row r="2770" spans="1:4" x14ac:dyDescent="0.3">
      <c r="A2770" t="s">
        <v>2414</v>
      </c>
      <c r="B2770" t="s">
        <v>2937</v>
      </c>
      <c r="C2770" t="s">
        <v>2680</v>
      </c>
    </row>
    <row r="2771" spans="1:4" x14ac:dyDescent="0.3">
      <c r="A2771" t="s">
        <v>2414</v>
      </c>
      <c r="B2771" t="s">
        <v>2932</v>
      </c>
      <c r="C2771" t="s">
        <v>2678</v>
      </c>
    </row>
    <row r="2772" spans="1:4" x14ac:dyDescent="0.3">
      <c r="A2772" t="s">
        <v>2414</v>
      </c>
      <c r="B2772" t="s">
        <v>2933</v>
      </c>
      <c r="C2772" t="s">
        <v>2678</v>
      </c>
    </row>
    <row r="2773" spans="1:4" x14ac:dyDescent="0.3">
      <c r="A2773" t="s">
        <v>2414</v>
      </c>
      <c r="B2773" t="s">
        <v>2934</v>
      </c>
      <c r="C2773" t="s">
        <v>2678</v>
      </c>
    </row>
    <row r="2774" spans="1:4" x14ac:dyDescent="0.3">
      <c r="A2774" t="s">
        <v>2414</v>
      </c>
      <c r="B2774" t="s">
        <v>2935</v>
      </c>
      <c r="C2774" t="s">
        <v>2678</v>
      </c>
    </row>
    <row r="2775" spans="1:4" x14ac:dyDescent="0.3">
      <c r="A2775" t="s">
        <v>2414</v>
      </c>
      <c r="B2775" t="s">
        <v>2936</v>
      </c>
      <c r="C2775" t="s">
        <v>2678</v>
      </c>
    </row>
    <row r="2776" spans="1:4" x14ac:dyDescent="0.3">
      <c r="A2776" t="s">
        <v>2414</v>
      </c>
      <c r="B2776" t="s">
        <v>2937</v>
      </c>
      <c r="C2776" t="s">
        <v>2678</v>
      </c>
    </row>
    <row r="2777" spans="1:4" x14ac:dyDescent="0.3">
      <c r="A2777" t="s">
        <v>2414</v>
      </c>
      <c r="B2777" t="s">
        <v>2932</v>
      </c>
      <c r="C2777" t="s">
        <v>2686</v>
      </c>
    </row>
    <row r="2778" spans="1:4" x14ac:dyDescent="0.3">
      <c r="A2778" t="s">
        <v>2414</v>
      </c>
      <c r="B2778" t="s">
        <v>2933</v>
      </c>
      <c r="C2778" t="s">
        <v>2686</v>
      </c>
    </row>
    <row r="2779" spans="1:4" x14ac:dyDescent="0.3">
      <c r="A2779" t="s">
        <v>2414</v>
      </c>
      <c r="B2779" t="s">
        <v>2934</v>
      </c>
      <c r="C2779" t="s">
        <v>2686</v>
      </c>
    </row>
    <row r="2780" spans="1:4" x14ac:dyDescent="0.3">
      <c r="A2780" t="s">
        <v>2414</v>
      </c>
      <c r="B2780" t="s">
        <v>2935</v>
      </c>
      <c r="C2780" t="s">
        <v>2686</v>
      </c>
    </row>
    <row r="2781" spans="1:4" x14ac:dyDescent="0.3">
      <c r="A2781" t="s">
        <v>2414</v>
      </c>
      <c r="B2781" t="s">
        <v>2936</v>
      </c>
      <c r="C2781" t="s">
        <v>2686</v>
      </c>
    </row>
    <row r="2782" spans="1:4" x14ac:dyDescent="0.3">
      <c r="A2782" t="s">
        <v>2414</v>
      </c>
      <c r="B2782" t="s">
        <v>2937</v>
      </c>
      <c r="C2782" t="s">
        <v>2686</v>
      </c>
    </row>
    <row r="2783" spans="1:4" x14ac:dyDescent="0.3">
      <c r="A2783" t="s">
        <v>2414</v>
      </c>
      <c r="B2783" t="s">
        <v>2932</v>
      </c>
      <c r="C2783" t="s">
        <v>2682</v>
      </c>
      <c r="D2783">
        <v>1.2462491373820268E-5</v>
      </c>
    </row>
    <row r="2784" spans="1:4" x14ac:dyDescent="0.3">
      <c r="A2784" t="s">
        <v>2414</v>
      </c>
      <c r="B2784" t="s">
        <v>2933</v>
      </c>
      <c r="C2784" t="s">
        <v>2682</v>
      </c>
      <c r="D2784">
        <v>1.5228844509161022E-3</v>
      </c>
    </row>
    <row r="2785" spans="1:4" x14ac:dyDescent="0.3">
      <c r="A2785" t="s">
        <v>2414</v>
      </c>
      <c r="B2785" t="s">
        <v>2934</v>
      </c>
      <c r="C2785" t="s">
        <v>2682</v>
      </c>
      <c r="D2785">
        <v>0</v>
      </c>
    </row>
    <row r="2786" spans="1:4" x14ac:dyDescent="0.3">
      <c r="A2786" t="s">
        <v>2414</v>
      </c>
      <c r="B2786" t="s">
        <v>2935</v>
      </c>
      <c r="C2786" t="s">
        <v>2682</v>
      </c>
      <c r="D2786">
        <v>0</v>
      </c>
    </row>
    <row r="2787" spans="1:4" x14ac:dyDescent="0.3">
      <c r="A2787" t="s">
        <v>2414</v>
      </c>
      <c r="B2787" t="s">
        <v>2936</v>
      </c>
      <c r="C2787" t="s">
        <v>2682</v>
      </c>
      <c r="D2787">
        <v>0</v>
      </c>
    </row>
    <row r="2788" spans="1:4" x14ac:dyDescent="0.3">
      <c r="A2788" t="s">
        <v>2414</v>
      </c>
      <c r="B2788" t="s">
        <v>2937</v>
      </c>
      <c r="C2788" t="s">
        <v>2682</v>
      </c>
      <c r="D2788">
        <v>0</v>
      </c>
    </row>
    <row r="2789" spans="1:4" x14ac:dyDescent="0.3">
      <c r="A2789" t="s">
        <v>2414</v>
      </c>
      <c r="B2789" t="s">
        <v>2932</v>
      </c>
      <c r="C2789" t="s">
        <v>137</v>
      </c>
    </row>
    <row r="2790" spans="1:4" x14ac:dyDescent="0.3">
      <c r="A2790" t="s">
        <v>2414</v>
      </c>
      <c r="B2790" t="s">
        <v>2933</v>
      </c>
      <c r="C2790" t="s">
        <v>137</v>
      </c>
    </row>
    <row r="2791" spans="1:4" x14ac:dyDescent="0.3">
      <c r="A2791" t="s">
        <v>2414</v>
      </c>
      <c r="B2791" t="s">
        <v>2934</v>
      </c>
      <c r="C2791" t="s">
        <v>137</v>
      </c>
    </row>
    <row r="2792" spans="1:4" x14ac:dyDescent="0.3">
      <c r="A2792" t="s">
        <v>2414</v>
      </c>
      <c r="B2792" t="s">
        <v>2935</v>
      </c>
      <c r="C2792" t="s">
        <v>137</v>
      </c>
    </row>
    <row r="2793" spans="1:4" x14ac:dyDescent="0.3">
      <c r="A2793" t="s">
        <v>2414</v>
      </c>
      <c r="B2793" t="s">
        <v>2936</v>
      </c>
      <c r="C2793" t="s">
        <v>137</v>
      </c>
    </row>
    <row r="2794" spans="1:4" x14ac:dyDescent="0.3">
      <c r="A2794" t="s">
        <v>2414</v>
      </c>
      <c r="B2794" t="s">
        <v>2937</v>
      </c>
      <c r="C2794" t="s">
        <v>137</v>
      </c>
    </row>
    <row r="2795" spans="1:4" x14ac:dyDescent="0.3">
      <c r="A2795" t="s">
        <v>2414</v>
      </c>
      <c r="B2795" t="s">
        <v>2932</v>
      </c>
      <c r="C2795" t="s">
        <v>2677</v>
      </c>
      <c r="D2795">
        <v>2.799132198103117E-3</v>
      </c>
    </row>
    <row r="2796" spans="1:4" x14ac:dyDescent="0.3">
      <c r="A2796" t="s">
        <v>2414</v>
      </c>
      <c r="B2796" t="s">
        <v>2933</v>
      </c>
      <c r="C2796" t="s">
        <v>2677</v>
      </c>
      <c r="D2796">
        <v>3.8293838605572179E-3</v>
      </c>
    </row>
    <row r="2797" spans="1:4" x14ac:dyDescent="0.3">
      <c r="A2797" t="s">
        <v>2414</v>
      </c>
      <c r="B2797" t="s">
        <v>2934</v>
      </c>
      <c r="C2797" t="s">
        <v>2677</v>
      </c>
      <c r="D2797">
        <v>3.4674505644849089E-3</v>
      </c>
    </row>
    <row r="2798" spans="1:4" x14ac:dyDescent="0.3">
      <c r="A2798" t="s">
        <v>2414</v>
      </c>
      <c r="B2798" t="s">
        <v>2935</v>
      </c>
      <c r="C2798" t="s">
        <v>2677</v>
      </c>
      <c r="D2798">
        <v>0</v>
      </c>
    </row>
    <row r="2799" spans="1:4" x14ac:dyDescent="0.3">
      <c r="A2799" t="s">
        <v>2414</v>
      </c>
      <c r="B2799" t="s">
        <v>2936</v>
      </c>
      <c r="C2799" t="s">
        <v>2677</v>
      </c>
      <c r="D2799">
        <v>0</v>
      </c>
    </row>
    <row r="2800" spans="1:4" x14ac:dyDescent="0.3">
      <c r="A2800" t="s">
        <v>2414</v>
      </c>
      <c r="B2800" t="s">
        <v>2937</v>
      </c>
      <c r="C2800" t="s">
        <v>2677</v>
      </c>
      <c r="D2800">
        <v>0</v>
      </c>
    </row>
    <row r="2801" spans="1:3" x14ac:dyDescent="0.3">
      <c r="A2801" t="s">
        <v>2414</v>
      </c>
      <c r="B2801" t="s">
        <v>2932</v>
      </c>
      <c r="C2801" t="s">
        <v>2681</v>
      </c>
    </row>
    <row r="2802" spans="1:3" x14ac:dyDescent="0.3">
      <c r="A2802" t="s">
        <v>2414</v>
      </c>
      <c r="B2802" t="s">
        <v>2933</v>
      </c>
      <c r="C2802" t="s">
        <v>2681</v>
      </c>
    </row>
    <row r="2803" spans="1:3" x14ac:dyDescent="0.3">
      <c r="A2803" t="s">
        <v>2414</v>
      </c>
      <c r="B2803" t="s">
        <v>2934</v>
      </c>
      <c r="C2803" t="s">
        <v>2681</v>
      </c>
    </row>
    <row r="2804" spans="1:3" x14ac:dyDescent="0.3">
      <c r="A2804" t="s">
        <v>2414</v>
      </c>
      <c r="B2804" t="s">
        <v>2935</v>
      </c>
      <c r="C2804" t="s">
        <v>2681</v>
      </c>
    </row>
    <row r="2805" spans="1:3" x14ac:dyDescent="0.3">
      <c r="A2805" t="s">
        <v>2414</v>
      </c>
      <c r="B2805" t="s">
        <v>2936</v>
      </c>
      <c r="C2805" t="s">
        <v>2681</v>
      </c>
    </row>
    <row r="2806" spans="1:3" x14ac:dyDescent="0.3">
      <c r="A2806" t="s">
        <v>2414</v>
      </c>
      <c r="B2806" t="s">
        <v>2937</v>
      </c>
      <c r="C2806" t="s">
        <v>2681</v>
      </c>
    </row>
    <row r="2807" spans="1:3" x14ac:dyDescent="0.3">
      <c r="A2807" t="s">
        <v>2414</v>
      </c>
      <c r="B2807" t="s">
        <v>2932</v>
      </c>
      <c r="C2807" t="s">
        <v>2683</v>
      </c>
    </row>
    <row r="2808" spans="1:3" x14ac:dyDescent="0.3">
      <c r="A2808" t="s">
        <v>2414</v>
      </c>
      <c r="B2808" t="s">
        <v>2933</v>
      </c>
      <c r="C2808" t="s">
        <v>2683</v>
      </c>
    </row>
    <row r="2809" spans="1:3" x14ac:dyDescent="0.3">
      <c r="A2809" t="s">
        <v>2414</v>
      </c>
      <c r="B2809" t="s">
        <v>2934</v>
      </c>
      <c r="C2809" t="s">
        <v>2683</v>
      </c>
    </row>
    <row r="2810" spans="1:3" x14ac:dyDescent="0.3">
      <c r="A2810" t="s">
        <v>2414</v>
      </c>
      <c r="B2810" t="s">
        <v>2935</v>
      </c>
      <c r="C2810" t="s">
        <v>2683</v>
      </c>
    </row>
    <row r="2811" spans="1:3" x14ac:dyDescent="0.3">
      <c r="A2811" t="s">
        <v>2414</v>
      </c>
      <c r="B2811" t="s">
        <v>2936</v>
      </c>
      <c r="C2811" t="s">
        <v>2683</v>
      </c>
    </row>
    <row r="2812" spans="1:3" x14ac:dyDescent="0.3">
      <c r="A2812" t="s">
        <v>2414</v>
      </c>
      <c r="B2812" t="s">
        <v>2937</v>
      </c>
      <c r="C2812" t="s">
        <v>2683</v>
      </c>
    </row>
    <row r="2813" spans="1:3" x14ac:dyDescent="0.3">
      <c r="A2813" t="s">
        <v>2414</v>
      </c>
      <c r="B2813" t="s">
        <v>2932</v>
      </c>
      <c r="C2813" t="s">
        <v>2679</v>
      </c>
    </row>
    <row r="2814" spans="1:3" x14ac:dyDescent="0.3">
      <c r="A2814" t="s">
        <v>2414</v>
      </c>
      <c r="B2814" t="s">
        <v>2933</v>
      </c>
      <c r="C2814" t="s">
        <v>2679</v>
      </c>
    </row>
    <row r="2815" spans="1:3" x14ac:dyDescent="0.3">
      <c r="A2815" t="s">
        <v>2414</v>
      </c>
      <c r="B2815" t="s">
        <v>2934</v>
      </c>
      <c r="C2815" t="s">
        <v>2679</v>
      </c>
    </row>
    <row r="2816" spans="1:3" x14ac:dyDescent="0.3">
      <c r="A2816" t="s">
        <v>2414</v>
      </c>
      <c r="B2816" t="s">
        <v>2935</v>
      </c>
      <c r="C2816" t="s">
        <v>2679</v>
      </c>
    </row>
    <row r="2817" spans="1:4" x14ac:dyDescent="0.3">
      <c r="A2817" t="s">
        <v>2414</v>
      </c>
      <c r="B2817" t="s">
        <v>2936</v>
      </c>
      <c r="C2817" t="s">
        <v>2679</v>
      </c>
    </row>
    <row r="2818" spans="1:4" x14ac:dyDescent="0.3">
      <c r="A2818" t="s">
        <v>2414</v>
      </c>
      <c r="B2818" t="s">
        <v>2937</v>
      </c>
      <c r="C2818" t="s">
        <v>2679</v>
      </c>
    </row>
    <row r="2819" spans="1:4" x14ac:dyDescent="0.3">
      <c r="A2819" t="s">
        <v>2414</v>
      </c>
      <c r="B2819" t="s">
        <v>2932</v>
      </c>
      <c r="C2819" t="s">
        <v>139</v>
      </c>
      <c r="D2819">
        <v>2.5685042991981954E-3</v>
      </c>
    </row>
    <row r="2820" spans="1:4" x14ac:dyDescent="0.3">
      <c r="A2820" t="s">
        <v>2414</v>
      </c>
      <c r="B2820" t="s">
        <v>2933</v>
      </c>
      <c r="C2820" t="s">
        <v>139</v>
      </c>
      <c r="D2820">
        <v>4.1884016841847526E-4</v>
      </c>
    </row>
    <row r="2821" spans="1:4" x14ac:dyDescent="0.3">
      <c r="A2821" t="s">
        <v>2414</v>
      </c>
      <c r="B2821" t="s">
        <v>2934</v>
      </c>
      <c r="C2821" t="s">
        <v>139</v>
      </c>
      <c r="D2821">
        <v>7.464944259216845E-5</v>
      </c>
    </row>
    <row r="2822" spans="1:4" x14ac:dyDescent="0.3">
      <c r="A2822" t="s">
        <v>2414</v>
      </c>
      <c r="B2822" t="s">
        <v>2935</v>
      </c>
      <c r="C2822" t="s">
        <v>139</v>
      </c>
      <c r="D2822">
        <v>0</v>
      </c>
    </row>
    <row r="2823" spans="1:4" x14ac:dyDescent="0.3">
      <c r="A2823" t="s">
        <v>2414</v>
      </c>
      <c r="B2823" t="s">
        <v>2936</v>
      </c>
      <c r="C2823" t="s">
        <v>139</v>
      </c>
      <c r="D2823">
        <v>0</v>
      </c>
    </row>
    <row r="2824" spans="1:4" x14ac:dyDescent="0.3">
      <c r="A2824" t="s">
        <v>2414</v>
      </c>
      <c r="B2824" t="s">
        <v>2937</v>
      </c>
      <c r="C2824" t="s">
        <v>139</v>
      </c>
      <c r="D2824">
        <v>0</v>
      </c>
    </row>
    <row r="2825" spans="1:4" x14ac:dyDescent="0.3">
      <c r="A2825" t="s">
        <v>2960</v>
      </c>
      <c r="B2825" t="s">
        <v>2932</v>
      </c>
      <c r="C2825" t="s">
        <v>775</v>
      </c>
    </row>
    <row r="2826" spans="1:4" x14ac:dyDescent="0.3">
      <c r="A2826" t="s">
        <v>2960</v>
      </c>
      <c r="B2826" t="s">
        <v>2933</v>
      </c>
      <c r="C2826" t="s">
        <v>775</v>
      </c>
    </row>
    <row r="2827" spans="1:4" x14ac:dyDescent="0.3">
      <c r="A2827" t="s">
        <v>2960</v>
      </c>
      <c r="B2827" t="s">
        <v>2934</v>
      </c>
      <c r="C2827" t="s">
        <v>775</v>
      </c>
    </row>
    <row r="2828" spans="1:4" x14ac:dyDescent="0.3">
      <c r="A2828" t="s">
        <v>2960</v>
      </c>
      <c r="B2828" t="s">
        <v>2935</v>
      </c>
      <c r="C2828" t="s">
        <v>775</v>
      </c>
    </row>
    <row r="2829" spans="1:4" x14ac:dyDescent="0.3">
      <c r="A2829" t="s">
        <v>2960</v>
      </c>
      <c r="B2829" t="s">
        <v>2936</v>
      </c>
      <c r="C2829" t="s">
        <v>775</v>
      </c>
    </row>
    <row r="2830" spans="1:4" x14ac:dyDescent="0.3">
      <c r="A2830" t="s">
        <v>2960</v>
      </c>
      <c r="B2830" t="s">
        <v>2937</v>
      </c>
      <c r="C2830" t="s">
        <v>775</v>
      </c>
    </row>
    <row r="2831" spans="1:4" x14ac:dyDescent="0.3">
      <c r="A2831" t="s">
        <v>2960</v>
      </c>
      <c r="B2831" t="s">
        <v>2932</v>
      </c>
      <c r="C2831" t="s">
        <v>2680</v>
      </c>
    </row>
    <row r="2832" spans="1:4" x14ac:dyDescent="0.3">
      <c r="A2832" t="s">
        <v>2960</v>
      </c>
      <c r="B2832" t="s">
        <v>2933</v>
      </c>
      <c r="C2832" t="s">
        <v>2680</v>
      </c>
    </row>
    <row r="2833" spans="1:4" x14ac:dyDescent="0.3">
      <c r="A2833" t="s">
        <v>2960</v>
      </c>
      <c r="B2833" t="s">
        <v>2934</v>
      </c>
      <c r="C2833" t="s">
        <v>2680</v>
      </c>
    </row>
    <row r="2834" spans="1:4" x14ac:dyDescent="0.3">
      <c r="A2834" t="s">
        <v>2960</v>
      </c>
      <c r="B2834" t="s">
        <v>2935</v>
      </c>
      <c r="C2834" t="s">
        <v>2680</v>
      </c>
    </row>
    <row r="2835" spans="1:4" x14ac:dyDescent="0.3">
      <c r="A2835" t="s">
        <v>2960</v>
      </c>
      <c r="B2835" t="s">
        <v>2936</v>
      </c>
      <c r="C2835" t="s">
        <v>2680</v>
      </c>
    </row>
    <row r="2836" spans="1:4" x14ac:dyDescent="0.3">
      <c r="A2836" t="s">
        <v>2960</v>
      </c>
      <c r="B2836" t="s">
        <v>2937</v>
      </c>
      <c r="C2836" t="s">
        <v>2680</v>
      </c>
    </row>
    <row r="2837" spans="1:4" x14ac:dyDescent="0.3">
      <c r="A2837" t="s">
        <v>2960</v>
      </c>
      <c r="B2837" t="s">
        <v>2932</v>
      </c>
      <c r="C2837" t="s">
        <v>2678</v>
      </c>
      <c r="D2837">
        <v>2.3496066620570157E-4</v>
      </c>
    </row>
    <row r="2838" spans="1:4" x14ac:dyDescent="0.3">
      <c r="A2838" t="s">
        <v>2960</v>
      </c>
      <c r="B2838" t="s">
        <v>2933</v>
      </c>
      <c r="C2838" t="s">
        <v>2678</v>
      </c>
    </row>
    <row r="2839" spans="1:4" x14ac:dyDescent="0.3">
      <c r="A2839" t="s">
        <v>2960</v>
      </c>
      <c r="B2839" t="s">
        <v>2934</v>
      </c>
      <c r="C2839" t="s">
        <v>2678</v>
      </c>
    </row>
    <row r="2840" spans="1:4" x14ac:dyDescent="0.3">
      <c r="A2840" t="s">
        <v>2960</v>
      </c>
      <c r="B2840" t="s">
        <v>2935</v>
      </c>
      <c r="C2840" t="s">
        <v>2678</v>
      </c>
    </row>
    <row r="2841" spans="1:4" x14ac:dyDescent="0.3">
      <c r="A2841" t="s">
        <v>2960</v>
      </c>
      <c r="B2841" t="s">
        <v>2936</v>
      </c>
      <c r="C2841" t="s">
        <v>2678</v>
      </c>
    </row>
    <row r="2842" spans="1:4" x14ac:dyDescent="0.3">
      <c r="A2842" t="s">
        <v>2960</v>
      </c>
      <c r="B2842" t="s">
        <v>2937</v>
      </c>
      <c r="C2842" t="s">
        <v>2678</v>
      </c>
    </row>
    <row r="2843" spans="1:4" x14ac:dyDescent="0.3">
      <c r="A2843" t="s">
        <v>2960</v>
      </c>
      <c r="B2843" t="s">
        <v>2932</v>
      </c>
      <c r="C2843" t="s">
        <v>2686</v>
      </c>
    </row>
    <row r="2844" spans="1:4" x14ac:dyDescent="0.3">
      <c r="A2844" t="s">
        <v>2960</v>
      </c>
      <c r="B2844" t="s">
        <v>2933</v>
      </c>
      <c r="C2844" t="s">
        <v>2686</v>
      </c>
    </row>
    <row r="2845" spans="1:4" x14ac:dyDescent="0.3">
      <c r="A2845" t="s">
        <v>2960</v>
      </c>
      <c r="B2845" t="s">
        <v>2934</v>
      </c>
      <c r="C2845" t="s">
        <v>2686</v>
      </c>
    </row>
    <row r="2846" spans="1:4" x14ac:dyDescent="0.3">
      <c r="A2846" t="s">
        <v>2960</v>
      </c>
      <c r="B2846" t="s">
        <v>2935</v>
      </c>
      <c r="C2846" t="s">
        <v>2686</v>
      </c>
    </row>
    <row r="2847" spans="1:4" x14ac:dyDescent="0.3">
      <c r="A2847" t="s">
        <v>2960</v>
      </c>
      <c r="B2847" t="s">
        <v>2936</v>
      </c>
      <c r="C2847" t="s">
        <v>2686</v>
      </c>
    </row>
    <row r="2848" spans="1:4" x14ac:dyDescent="0.3">
      <c r="A2848" t="s">
        <v>2960</v>
      </c>
      <c r="B2848" t="s">
        <v>2937</v>
      </c>
      <c r="C2848" t="s">
        <v>2686</v>
      </c>
    </row>
    <row r="2849" spans="1:4" x14ac:dyDescent="0.3">
      <c r="A2849" t="s">
        <v>2960</v>
      </c>
      <c r="B2849" t="s">
        <v>2932</v>
      </c>
      <c r="C2849" t="s">
        <v>2682</v>
      </c>
    </row>
    <row r="2850" spans="1:4" x14ac:dyDescent="0.3">
      <c r="A2850" t="s">
        <v>2960</v>
      </c>
      <c r="B2850" t="s">
        <v>2933</v>
      </c>
      <c r="C2850" t="s">
        <v>2682</v>
      </c>
    </row>
    <row r="2851" spans="1:4" x14ac:dyDescent="0.3">
      <c r="A2851" t="s">
        <v>2960</v>
      </c>
      <c r="B2851" t="s">
        <v>2934</v>
      </c>
      <c r="C2851" t="s">
        <v>2682</v>
      </c>
    </row>
    <row r="2852" spans="1:4" x14ac:dyDescent="0.3">
      <c r="A2852" t="s">
        <v>2960</v>
      </c>
      <c r="B2852" t="s">
        <v>2935</v>
      </c>
      <c r="C2852" t="s">
        <v>2682</v>
      </c>
    </row>
    <row r="2853" spans="1:4" x14ac:dyDescent="0.3">
      <c r="A2853" t="s">
        <v>2960</v>
      </c>
      <c r="B2853" t="s">
        <v>2936</v>
      </c>
      <c r="C2853" t="s">
        <v>2682</v>
      </c>
    </row>
    <row r="2854" spans="1:4" x14ac:dyDescent="0.3">
      <c r="A2854" t="s">
        <v>2960</v>
      </c>
      <c r="B2854" t="s">
        <v>2937</v>
      </c>
      <c r="C2854" t="s">
        <v>2682</v>
      </c>
    </row>
    <row r="2855" spans="1:4" x14ac:dyDescent="0.3">
      <c r="A2855" t="s">
        <v>2960</v>
      </c>
      <c r="B2855" t="s">
        <v>2932</v>
      </c>
      <c r="C2855" t="s">
        <v>137</v>
      </c>
    </row>
    <row r="2856" spans="1:4" x14ac:dyDescent="0.3">
      <c r="A2856" t="s">
        <v>2960</v>
      </c>
      <c r="B2856" t="s">
        <v>2933</v>
      </c>
      <c r="C2856" t="s">
        <v>137</v>
      </c>
    </row>
    <row r="2857" spans="1:4" x14ac:dyDescent="0.3">
      <c r="A2857" t="s">
        <v>2960</v>
      </c>
      <c r="B2857" t="s">
        <v>2934</v>
      </c>
      <c r="C2857" t="s">
        <v>137</v>
      </c>
    </row>
    <row r="2858" spans="1:4" x14ac:dyDescent="0.3">
      <c r="A2858" t="s">
        <v>2960</v>
      </c>
      <c r="B2858" t="s">
        <v>2935</v>
      </c>
      <c r="C2858" t="s">
        <v>137</v>
      </c>
    </row>
    <row r="2859" spans="1:4" x14ac:dyDescent="0.3">
      <c r="A2859" t="s">
        <v>2960</v>
      </c>
      <c r="B2859" t="s">
        <v>2936</v>
      </c>
      <c r="C2859" t="s">
        <v>137</v>
      </c>
    </row>
    <row r="2860" spans="1:4" x14ac:dyDescent="0.3">
      <c r="A2860" t="s">
        <v>2960</v>
      </c>
      <c r="B2860" t="s">
        <v>2937</v>
      </c>
      <c r="C2860" t="s">
        <v>137</v>
      </c>
    </row>
    <row r="2861" spans="1:4" x14ac:dyDescent="0.3">
      <c r="A2861" t="s">
        <v>2960</v>
      </c>
      <c r="B2861" t="s">
        <v>2932</v>
      </c>
      <c r="C2861" t="s">
        <v>2677</v>
      </c>
      <c r="D2861">
        <v>6.985582323763717E-3</v>
      </c>
    </row>
    <row r="2862" spans="1:4" x14ac:dyDescent="0.3">
      <c r="A2862" t="s">
        <v>2960</v>
      </c>
      <c r="B2862" t="s">
        <v>2933</v>
      </c>
      <c r="C2862" t="s">
        <v>2677</v>
      </c>
      <c r="D2862">
        <v>5.2697531700062965E-2</v>
      </c>
    </row>
    <row r="2863" spans="1:4" x14ac:dyDescent="0.3">
      <c r="A2863" t="s">
        <v>2960</v>
      </c>
      <c r="B2863" t="s">
        <v>2934</v>
      </c>
      <c r="C2863" t="s">
        <v>2677</v>
      </c>
      <c r="D2863">
        <v>1.7169445606683823E-2</v>
      </c>
    </row>
    <row r="2864" spans="1:4" x14ac:dyDescent="0.3">
      <c r="A2864" t="s">
        <v>2960</v>
      </c>
      <c r="B2864" t="s">
        <v>2935</v>
      </c>
      <c r="C2864" t="s">
        <v>2677</v>
      </c>
      <c r="D2864">
        <v>3.697760114848498E-2</v>
      </c>
    </row>
    <row r="2865" spans="1:4" x14ac:dyDescent="0.3">
      <c r="A2865" t="s">
        <v>2960</v>
      </c>
      <c r="B2865" t="s">
        <v>2936</v>
      </c>
      <c r="C2865" t="s">
        <v>2677</v>
      </c>
      <c r="D2865">
        <v>4.8997969394922895E-2</v>
      </c>
    </row>
    <row r="2866" spans="1:4" x14ac:dyDescent="0.3">
      <c r="A2866" t="s">
        <v>2960</v>
      </c>
      <c r="B2866" t="s">
        <v>2937</v>
      </c>
      <c r="C2866" t="s">
        <v>2677</v>
      </c>
      <c r="D2866">
        <v>5.2055295383968476E-2</v>
      </c>
    </row>
    <row r="2867" spans="1:4" x14ac:dyDescent="0.3">
      <c r="A2867" t="s">
        <v>2960</v>
      </c>
      <c r="B2867" t="s">
        <v>2932</v>
      </c>
      <c r="C2867" t="s">
        <v>2681</v>
      </c>
    </row>
    <row r="2868" spans="1:4" x14ac:dyDescent="0.3">
      <c r="A2868" t="s">
        <v>2960</v>
      </c>
      <c r="B2868" t="s">
        <v>2933</v>
      </c>
      <c r="C2868" t="s">
        <v>2681</v>
      </c>
    </row>
    <row r="2869" spans="1:4" x14ac:dyDescent="0.3">
      <c r="A2869" t="s">
        <v>2960</v>
      </c>
      <c r="B2869" t="s">
        <v>2934</v>
      </c>
      <c r="C2869" t="s">
        <v>2681</v>
      </c>
    </row>
    <row r="2870" spans="1:4" x14ac:dyDescent="0.3">
      <c r="A2870" t="s">
        <v>2960</v>
      </c>
      <c r="B2870" t="s">
        <v>2935</v>
      </c>
      <c r="C2870" t="s">
        <v>2681</v>
      </c>
    </row>
    <row r="2871" spans="1:4" x14ac:dyDescent="0.3">
      <c r="A2871" t="s">
        <v>2960</v>
      </c>
      <c r="B2871" t="s">
        <v>2936</v>
      </c>
      <c r="C2871" t="s">
        <v>2681</v>
      </c>
    </row>
    <row r="2872" spans="1:4" x14ac:dyDescent="0.3">
      <c r="A2872" t="s">
        <v>2960</v>
      </c>
      <c r="B2872" t="s">
        <v>2937</v>
      </c>
      <c r="C2872" t="s">
        <v>2681</v>
      </c>
    </row>
    <row r="2873" spans="1:4" x14ac:dyDescent="0.3">
      <c r="A2873" t="s">
        <v>2960</v>
      </c>
      <c r="B2873" t="s">
        <v>2932</v>
      </c>
      <c r="C2873" t="s">
        <v>2683</v>
      </c>
    </row>
    <row r="2874" spans="1:4" x14ac:dyDescent="0.3">
      <c r="A2874" t="s">
        <v>2960</v>
      </c>
      <c r="B2874" t="s">
        <v>2933</v>
      </c>
      <c r="C2874" t="s">
        <v>2683</v>
      </c>
    </row>
    <row r="2875" spans="1:4" x14ac:dyDescent="0.3">
      <c r="A2875" t="s">
        <v>2960</v>
      </c>
      <c r="B2875" t="s">
        <v>2934</v>
      </c>
      <c r="C2875" t="s">
        <v>2683</v>
      </c>
    </row>
    <row r="2876" spans="1:4" x14ac:dyDescent="0.3">
      <c r="A2876" t="s">
        <v>2960</v>
      </c>
      <c r="B2876" t="s">
        <v>2935</v>
      </c>
      <c r="C2876" t="s">
        <v>2683</v>
      </c>
    </row>
    <row r="2877" spans="1:4" x14ac:dyDescent="0.3">
      <c r="A2877" t="s">
        <v>2960</v>
      </c>
      <c r="B2877" t="s">
        <v>2936</v>
      </c>
      <c r="C2877" t="s">
        <v>2683</v>
      </c>
    </row>
    <row r="2878" spans="1:4" x14ac:dyDescent="0.3">
      <c r="A2878" t="s">
        <v>2960</v>
      </c>
      <c r="B2878" t="s">
        <v>2937</v>
      </c>
      <c r="C2878" t="s">
        <v>2683</v>
      </c>
    </row>
    <row r="2879" spans="1:4" x14ac:dyDescent="0.3">
      <c r="A2879" t="s">
        <v>2960</v>
      </c>
      <c r="B2879" t="s">
        <v>2932</v>
      </c>
      <c r="C2879" t="s">
        <v>2679</v>
      </c>
    </row>
    <row r="2880" spans="1:4" x14ac:dyDescent="0.3">
      <c r="A2880" t="s">
        <v>2960</v>
      </c>
      <c r="B2880" t="s">
        <v>2933</v>
      </c>
      <c r="C2880" t="s">
        <v>2679</v>
      </c>
    </row>
    <row r="2881" spans="1:4" x14ac:dyDescent="0.3">
      <c r="A2881" t="s">
        <v>2960</v>
      </c>
      <c r="B2881" t="s">
        <v>2934</v>
      </c>
      <c r="C2881" t="s">
        <v>2679</v>
      </c>
    </row>
    <row r="2882" spans="1:4" x14ac:dyDescent="0.3">
      <c r="A2882" t="s">
        <v>2960</v>
      </c>
      <c r="B2882" t="s">
        <v>2935</v>
      </c>
      <c r="C2882" t="s">
        <v>2679</v>
      </c>
    </row>
    <row r="2883" spans="1:4" x14ac:dyDescent="0.3">
      <c r="A2883" t="s">
        <v>2960</v>
      </c>
      <c r="B2883" t="s">
        <v>2936</v>
      </c>
      <c r="C2883" t="s">
        <v>2679</v>
      </c>
    </row>
    <row r="2884" spans="1:4" x14ac:dyDescent="0.3">
      <c r="A2884" t="s">
        <v>2960</v>
      </c>
      <c r="B2884" t="s">
        <v>2937</v>
      </c>
      <c r="C2884" t="s">
        <v>2679</v>
      </c>
    </row>
    <row r="2885" spans="1:4" x14ac:dyDescent="0.3">
      <c r="A2885" t="s">
        <v>2960</v>
      </c>
      <c r="B2885" t="s">
        <v>2932</v>
      </c>
      <c r="C2885" t="s">
        <v>139</v>
      </c>
      <c r="D2885">
        <v>2.5552521031782863E-4</v>
      </c>
    </row>
    <row r="2886" spans="1:4" x14ac:dyDescent="0.3">
      <c r="A2886" t="s">
        <v>2960</v>
      </c>
      <c r="B2886" t="s">
        <v>2933</v>
      </c>
      <c r="C2886" t="s">
        <v>139</v>
      </c>
      <c r="D2886">
        <v>1.0830069576734912E-4</v>
      </c>
    </row>
    <row r="2887" spans="1:4" x14ac:dyDescent="0.3">
      <c r="A2887" t="s">
        <v>2960</v>
      </c>
      <c r="B2887" t="s">
        <v>2934</v>
      </c>
      <c r="C2887" t="s">
        <v>139</v>
      </c>
      <c r="D2887">
        <v>1.7369863267035529E-5</v>
      </c>
    </row>
    <row r="2888" spans="1:4" x14ac:dyDescent="0.3">
      <c r="A2888" t="s">
        <v>2960</v>
      </c>
      <c r="B2888" t="s">
        <v>2935</v>
      </c>
      <c r="C2888" t="s">
        <v>139</v>
      </c>
      <c r="D2888">
        <v>1.7566389809683217E-5</v>
      </c>
    </row>
    <row r="2889" spans="1:4" x14ac:dyDescent="0.3">
      <c r="A2889" t="s">
        <v>2960</v>
      </c>
      <c r="B2889" t="s">
        <v>2936</v>
      </c>
      <c r="C2889" t="s">
        <v>139</v>
      </c>
      <c r="D2889">
        <v>2.0924904805023709E-5</v>
      </c>
    </row>
    <row r="2890" spans="1:4" x14ac:dyDescent="0.3">
      <c r="A2890" t="s">
        <v>2960</v>
      </c>
      <c r="B2890" t="s">
        <v>2937</v>
      </c>
      <c r="C2890" t="s">
        <v>139</v>
      </c>
      <c r="D2890">
        <v>1.5788202135007041E-5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topLeftCell="A13" zoomScale="80" zoomScaleNormal="80" workbookViewId="0">
      <selection activeCell="C84" sqref="C84"/>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6" t="s">
        <v>1135</v>
      </c>
      <c r="B1" s="466"/>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2468</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2468</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2469</v>
      </c>
      <c r="D20" s="51" t="s">
        <v>2470</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2468</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2826</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17.948400653820794</v>
      </c>
      <c r="H75" s="49"/>
    </row>
    <row r="76" spans="1:14" x14ac:dyDescent="0.3">
      <c r="A76" s="51" t="s">
        <v>1100</v>
      </c>
      <c r="B76" s="51" t="s">
        <v>2369</v>
      </c>
      <c r="C76" s="192">
        <v>20.848830726714485</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4.4652668162306782E-4</v>
      </c>
      <c r="D82" s="199">
        <v>0</v>
      </c>
      <c r="E82" s="200" t="s">
        <v>818</v>
      </c>
      <c r="F82" s="200" t="s">
        <v>818</v>
      </c>
      <c r="G82" s="199">
        <v>4.2646702887169495E-4</v>
      </c>
      <c r="H82" s="49"/>
    </row>
    <row r="83" spans="1:8" x14ac:dyDescent="0.3">
      <c r="A83" s="51" t="s">
        <v>1107</v>
      </c>
      <c r="B83" s="51" t="s">
        <v>1121</v>
      </c>
      <c r="C83" s="199">
        <v>3.0497597441963892E-4</v>
      </c>
      <c r="D83" s="199">
        <v>0</v>
      </c>
      <c r="E83" s="200" t="s">
        <v>818</v>
      </c>
      <c r="F83" s="200" t="s">
        <v>818</v>
      </c>
      <c r="G83" s="199">
        <v>2.9127531016788039E-4</v>
      </c>
      <c r="H83" s="49"/>
    </row>
    <row r="84" spans="1:8" x14ac:dyDescent="0.3">
      <c r="A84" s="51" t="s">
        <v>1108</v>
      </c>
      <c r="B84" s="51" t="s">
        <v>1119</v>
      </c>
      <c r="C84" s="199">
        <v>2.3659362075465124E-4</v>
      </c>
      <c r="D84" s="199">
        <v>0</v>
      </c>
      <c r="E84" s="200" t="s">
        <v>818</v>
      </c>
      <c r="F84" s="200" t="s">
        <v>818</v>
      </c>
      <c r="G84" s="199">
        <v>2.2596494822319746E-4</v>
      </c>
      <c r="H84" s="49"/>
    </row>
    <row r="85" spans="1:8" x14ac:dyDescent="0.3">
      <c r="A85" s="51" t="s">
        <v>1109</v>
      </c>
      <c r="B85" s="51" t="s">
        <v>1120</v>
      </c>
      <c r="C85" s="199">
        <v>9.0681778019029689E-5</v>
      </c>
      <c r="D85" s="199">
        <v>0</v>
      </c>
      <c r="E85" s="200" t="s">
        <v>818</v>
      </c>
      <c r="F85" s="200" t="s">
        <v>818</v>
      </c>
      <c r="G85" s="199">
        <v>8.6608012546993807E-5</v>
      </c>
      <c r="H85" s="49"/>
    </row>
    <row r="86" spans="1:8" x14ac:dyDescent="0.3">
      <c r="A86" s="51" t="s">
        <v>1123</v>
      </c>
      <c r="B86" s="51" t="s">
        <v>1122</v>
      </c>
      <c r="C86" s="199">
        <v>4.1055002817083053E-5</v>
      </c>
      <c r="D86" s="199">
        <v>0</v>
      </c>
      <c r="E86" s="200" t="s">
        <v>818</v>
      </c>
      <c r="F86" s="200" t="s">
        <v>818</v>
      </c>
      <c r="G86" s="199">
        <v>3.9210658158385788E-5</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E19" sqref="E19"/>
    </sheetView>
  </sheetViews>
  <sheetFormatPr defaultRowHeight="14.4" x14ac:dyDescent="0.3"/>
  <cols>
    <col min="1" max="1" width="14" customWidth="1"/>
    <col min="2" max="2" width="41" customWidth="1"/>
    <col min="3" max="5" width="13" customWidth="1"/>
  </cols>
  <sheetData>
    <row r="1" spans="1:5" x14ac:dyDescent="0.3">
      <c r="A1" t="s">
        <v>2416</v>
      </c>
      <c r="B1" t="s">
        <v>2417</v>
      </c>
      <c r="C1" t="s">
        <v>2418</v>
      </c>
      <c r="D1" t="s">
        <v>2419</v>
      </c>
      <c r="E1" t="s">
        <v>2420</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2960</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2960</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2960</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2960</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2960</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2960</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2960</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5"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8" t="s">
        <v>1797</v>
      </c>
      <c r="C5" s="469"/>
      <c r="D5" s="51"/>
      <c r="E5" s="57"/>
      <c r="F5" s="57"/>
      <c r="G5" s="57"/>
    </row>
    <row r="6" spans="1:7" x14ac:dyDescent="0.3">
      <c r="A6" s="146"/>
      <c r="B6" s="470" t="s">
        <v>1261</v>
      </c>
      <c r="C6" s="470"/>
      <c r="D6" s="145"/>
      <c r="E6" s="51"/>
      <c r="F6" s="51"/>
      <c r="G6" s="51"/>
    </row>
    <row r="7" spans="1:7" x14ac:dyDescent="0.3">
      <c r="A7" s="51"/>
      <c r="B7" s="471" t="s">
        <v>1262</v>
      </c>
      <c r="C7" s="472"/>
      <c r="D7" s="145"/>
      <c r="E7" s="51"/>
      <c r="F7" s="51"/>
      <c r="G7" s="51"/>
    </row>
    <row r="8" spans="1:7" x14ac:dyDescent="0.3">
      <c r="A8" s="51"/>
      <c r="B8" s="473" t="s">
        <v>1263</v>
      </c>
      <c r="C8" s="474"/>
      <c r="D8" s="145"/>
      <c r="E8" s="51"/>
      <c r="F8" s="51"/>
      <c r="G8" s="51"/>
    </row>
    <row r="9" spans="1:7" ht="15" thickBot="1" x14ac:dyDescent="0.35">
      <c r="A9" s="51"/>
      <c r="B9" s="475" t="s">
        <v>1264</v>
      </c>
      <c r="C9" s="476"/>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7" t="s">
        <v>1261</v>
      </c>
      <c r="C13" s="467"/>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29593.25739827998</v>
      </c>
      <c r="D15" s="152">
        <v>2654</v>
      </c>
      <c r="F15" s="131">
        <f>IF(OR('B1. HTT Mortgage Assets'!$C$15=0,C15="[For completion]"),"",C15/'B1. HTT Mortgage Assets'!$C$15)</f>
        <v>0.43479036483742145</v>
      </c>
      <c r="G15" s="131">
        <f>IF(OR('B1. HTT Mortgage Assets'!$F$28=0,D15="[For completion]"),"",D15/'B1. HTT Mortgage Assets'!$F$28)</f>
        <v>0.13994199841813867</v>
      </c>
    </row>
    <row r="16" spans="1:7" x14ac:dyDescent="0.3">
      <c r="A16" s="51" t="s">
        <v>1272</v>
      </c>
      <c r="B16" s="68" t="s">
        <v>1777</v>
      </c>
      <c r="C16" s="151">
        <v>32406.751341080024</v>
      </c>
      <c r="D16" s="152">
        <v>7655</v>
      </c>
      <c r="F16" s="131">
        <f>IF(OR('B1. HTT Mortgage Assets'!$C$15=0,C16="[For completion]"),"",C16/'B1. HTT Mortgage Assets'!$C$15)</f>
        <v>0.47612680987266809</v>
      </c>
      <c r="G16" s="131">
        <f>IF(OR('B1. HTT Mortgage Assets'!$F$28=0,D16="[For completion]"),"",D16/'B1. HTT Mortgage Assets'!$F$28)</f>
        <v>0.40363828104402849</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62000.008739360004</v>
      </c>
      <c r="D18" s="75">
        <f>SUM(D15:D17)</f>
        <v>10309</v>
      </c>
      <c r="F18" s="131">
        <f>SUM(F15:F17)</f>
        <v>0.91091717471008948</v>
      </c>
      <c r="G18" s="131">
        <f>SUM(G15:G17)</f>
        <v>0.54358027946216714</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7" t="s">
        <v>1262</v>
      </c>
      <c r="C24" s="467"/>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61139.911323610155</v>
      </c>
      <c r="D26" s="125"/>
      <c r="E26" s="51"/>
      <c r="F26" s="131">
        <f>IF($C$29=0,"",IF(C26="[For completion]","",C26/$C$29))</f>
        <v>0.98612746299172738</v>
      </c>
    </row>
    <row r="27" spans="1:7" x14ac:dyDescent="0.3">
      <c r="A27" s="51" t="s">
        <v>1279</v>
      </c>
      <c r="B27" s="51" t="s">
        <v>452</v>
      </c>
      <c r="C27" s="149">
        <v>860.09741574999953</v>
      </c>
      <c r="D27" s="125"/>
      <c r="E27" s="51"/>
      <c r="F27" s="131">
        <f>IF($C$29=0,"",IF(C27="[For completion]","",C27/$C$29))</f>
        <v>1.3872537008272618E-2</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62000.008739360157</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10232</v>
      </c>
      <c r="D49" s="157">
        <v>77</v>
      </c>
      <c r="E49" s="51"/>
      <c r="F49" s="159">
        <f>C49+D49</f>
        <v>10309</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3.9621871935468789E-2</v>
      </c>
      <c r="D57" s="158">
        <v>0.6790309376301602</v>
      </c>
      <c r="E57" s="139"/>
      <c r="F57" s="158">
        <v>3.9072216050706959E-2</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2421</v>
      </c>
      <c r="C120" s="158">
        <v>0.33011868319370435</v>
      </c>
      <c r="D120" s="158">
        <v>0.26151294080318244</v>
      </c>
      <c r="E120" s="122"/>
      <c r="F120" s="158">
        <v>0.3291669474934118</v>
      </c>
      <c r="G120" s="68"/>
    </row>
    <row r="121" spans="1:7" x14ac:dyDescent="0.3">
      <c r="A121" s="51" t="s">
        <v>1359</v>
      </c>
      <c r="B121" s="153" t="s">
        <v>2422</v>
      </c>
      <c r="C121" s="158">
        <v>9.6819211406740976E-2</v>
      </c>
      <c r="D121" s="158">
        <v>8.180005800697579E-2</v>
      </c>
      <c r="E121" s="122"/>
      <c r="F121" s="158">
        <v>9.6610857645369794E-2</v>
      </c>
      <c r="G121" s="68"/>
    </row>
    <row r="122" spans="1:7" x14ac:dyDescent="0.3">
      <c r="A122" s="51" t="s">
        <v>1360</v>
      </c>
      <c r="B122" s="153" t="s">
        <v>2423</v>
      </c>
      <c r="C122" s="158">
        <v>0.13863344835563832</v>
      </c>
      <c r="D122" s="158">
        <v>2.9117311471238413E-2</v>
      </c>
      <c r="E122" s="122"/>
      <c r="F122" s="158">
        <v>0.13711418169370643</v>
      </c>
      <c r="G122" s="68"/>
    </row>
    <row r="123" spans="1:7" x14ac:dyDescent="0.3">
      <c r="A123" s="51" t="s">
        <v>1361</v>
      </c>
      <c r="B123" s="153" t="s">
        <v>2424</v>
      </c>
      <c r="C123" s="158">
        <v>0.24042916255283298</v>
      </c>
      <c r="D123" s="158">
        <v>0.40020157551554653</v>
      </c>
      <c r="E123" s="122"/>
      <c r="F123" s="158">
        <v>0.24264561126455925</v>
      </c>
      <c r="G123" s="68"/>
    </row>
    <row r="124" spans="1:7" x14ac:dyDescent="0.3">
      <c r="A124" s="51" t="s">
        <v>1362</v>
      </c>
      <c r="B124" s="153" t="s">
        <v>2425</v>
      </c>
      <c r="C124" s="158">
        <v>0.19399949449108328</v>
      </c>
      <c r="D124" s="158">
        <v>0.22736811420305675</v>
      </c>
      <c r="E124" s="122"/>
      <c r="F124" s="158">
        <v>0.19446240190295258</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0.24598548460524758</v>
      </c>
      <c r="D171" s="158">
        <v>0.97919230828708592</v>
      </c>
      <c r="E171" s="123"/>
      <c r="F171" s="158">
        <v>0.25615692340149193</v>
      </c>
      <c r="G171" s="68"/>
    </row>
    <row r="172" spans="1:7" x14ac:dyDescent="0.3">
      <c r="A172" s="51" t="s">
        <v>1409</v>
      </c>
      <c r="B172" s="51" t="s">
        <v>608</v>
      </c>
      <c r="C172" s="158">
        <f>C174+C175+C176+C177</f>
        <v>0.75401451539475239</v>
      </c>
      <c r="D172" s="158">
        <f>D174+D175+D176+D177</f>
        <v>2.0807691712913984E-2</v>
      </c>
      <c r="E172" s="123"/>
      <c r="F172" s="158">
        <f>F174+F175+F176+F177</f>
        <v>0.74384307659850812</v>
      </c>
      <c r="G172" s="68"/>
    </row>
    <row r="173" spans="1:7" x14ac:dyDescent="0.3">
      <c r="A173" s="51" t="s">
        <v>1410</v>
      </c>
      <c r="B173" s="51" t="s">
        <v>137</v>
      </c>
      <c r="C173" s="158">
        <v>0</v>
      </c>
      <c r="D173" s="158">
        <v>0</v>
      </c>
      <c r="E173" s="123"/>
      <c r="F173" s="158">
        <v>0</v>
      </c>
      <c r="G173" s="68"/>
    </row>
    <row r="174" spans="1:7" x14ac:dyDescent="0.3">
      <c r="A174" s="51" t="s">
        <v>1411</v>
      </c>
      <c r="B174" s="148" t="s">
        <v>2426</v>
      </c>
      <c r="C174" s="158">
        <v>0</v>
      </c>
      <c r="D174" s="158">
        <v>0</v>
      </c>
      <c r="E174" s="123"/>
      <c r="F174" s="158">
        <v>0</v>
      </c>
      <c r="G174" s="68"/>
    </row>
    <row r="175" spans="1:7" x14ac:dyDescent="0.3">
      <c r="A175" s="51" t="s">
        <v>1412</v>
      </c>
      <c r="B175" s="148" t="s">
        <v>2427</v>
      </c>
      <c r="C175" s="158">
        <v>0.75334344083589622</v>
      </c>
      <c r="D175" s="158">
        <v>9.6451530467233648E-3</v>
      </c>
      <c r="E175" s="123"/>
      <c r="F175" s="158">
        <v>0.74302645881555196</v>
      </c>
      <c r="G175" s="68"/>
    </row>
    <row r="176" spans="1:7" x14ac:dyDescent="0.3">
      <c r="A176" s="51" t="s">
        <v>1413</v>
      </c>
      <c r="B176" s="148" t="s">
        <v>2428</v>
      </c>
      <c r="C176" s="158">
        <v>6.7107455885622022E-4</v>
      </c>
      <c r="D176" s="158">
        <v>1.116253866619062E-2</v>
      </c>
      <c r="E176" s="123"/>
      <c r="F176" s="158">
        <v>8.1661778295618096E-4</v>
      </c>
      <c r="G176" s="68"/>
    </row>
    <row r="177" spans="1:7" x14ac:dyDescent="0.3">
      <c r="A177" s="51" t="s">
        <v>1414</v>
      </c>
      <c r="B177" s="148" t="s">
        <v>2429</v>
      </c>
      <c r="C177" s="158">
        <v>0</v>
      </c>
      <c r="D177" s="158">
        <v>0</v>
      </c>
      <c r="E177" s="123"/>
      <c r="F177" s="158">
        <v>0</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8.8182986911169851E-4</v>
      </c>
      <c r="D181" s="158">
        <v>0</v>
      </c>
      <c r="E181" s="123"/>
      <c r="F181" s="158">
        <v>8.6959665161744624E-4</v>
      </c>
      <c r="G181" s="68"/>
    </row>
    <row r="182" spans="1:7" x14ac:dyDescent="0.3">
      <c r="A182" s="51" t="s">
        <v>1418</v>
      </c>
      <c r="B182" s="51" t="s">
        <v>620</v>
      </c>
      <c r="C182" s="158">
        <v>0.99911817013088833</v>
      </c>
      <c r="D182" s="158">
        <v>1</v>
      </c>
      <c r="E182" s="123"/>
      <c r="F182" s="158">
        <v>0.99913040334838255</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3.0007358273048752E-2</v>
      </c>
      <c r="D191" s="158">
        <v>0</v>
      </c>
      <c r="E191" s="123"/>
      <c r="F191" s="158">
        <v>2.9591080084885386E-2</v>
      </c>
      <c r="G191" s="68"/>
    </row>
    <row r="192" spans="1:7" x14ac:dyDescent="0.3">
      <c r="A192" s="51" t="s">
        <v>1427</v>
      </c>
      <c r="B192" s="47" t="s">
        <v>632</v>
      </c>
      <c r="C192" s="158">
        <v>4.6187923220285997E-2</v>
      </c>
      <c r="D192" s="158">
        <v>0</v>
      </c>
      <c r="E192" s="123"/>
      <c r="F192" s="158">
        <v>4.5547179546077322E-2</v>
      </c>
      <c r="G192" s="68"/>
    </row>
    <row r="193" spans="1:7" x14ac:dyDescent="0.3">
      <c r="A193" s="51" t="s">
        <v>1428</v>
      </c>
      <c r="B193" s="47" t="s">
        <v>634</v>
      </c>
      <c r="C193" s="158">
        <v>6.5853376344613607E-2</v>
      </c>
      <c r="D193" s="158">
        <v>0</v>
      </c>
      <c r="E193" s="122"/>
      <c r="F193" s="158">
        <v>6.493982294415325E-2</v>
      </c>
      <c r="G193" s="68"/>
    </row>
    <row r="194" spans="1:7" x14ac:dyDescent="0.3">
      <c r="A194" s="51" t="s">
        <v>1429</v>
      </c>
      <c r="B194" s="47" t="s">
        <v>636</v>
      </c>
      <c r="C194" s="158">
        <v>7.8372476711454073E-2</v>
      </c>
      <c r="D194" s="158">
        <v>0.52388353453787229</v>
      </c>
      <c r="E194" s="122"/>
      <c r="F194" s="158">
        <v>8.4552845348745742E-2</v>
      </c>
      <c r="G194" s="68"/>
    </row>
    <row r="195" spans="1:7" x14ac:dyDescent="0.3">
      <c r="A195" s="51" t="s">
        <v>1430</v>
      </c>
      <c r="B195" s="47" t="s">
        <v>638</v>
      </c>
      <c r="C195" s="158">
        <v>0.77957886545059751</v>
      </c>
      <c r="D195" s="158">
        <v>0.47611646546212771</v>
      </c>
      <c r="E195" s="122"/>
      <c r="F195" s="158">
        <v>0.77536907207613825</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1.8736484976837527E-5</v>
      </c>
      <c r="D201" s="158">
        <v>0</v>
      </c>
      <c r="E201" s="123"/>
      <c r="F201" s="158">
        <v>1.8476562395591401E-5</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5975.3627173191935</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2430</v>
      </c>
      <c r="C214" s="149">
        <v>2893.0386014999922</v>
      </c>
      <c r="D214" s="159">
        <v>6272</v>
      </c>
      <c r="E214" s="65"/>
      <c r="F214" s="131">
        <f>IF($C$238=0,"",IF(C214="[for completion]","",IF(C214="","",C214/$C$238)))</f>
        <v>4.7318331657161018E-2</v>
      </c>
      <c r="G214" s="131">
        <f>IF($D$238=0,"",IF(D214="[for completion]","",IF(D214="","",D214/$D$238)))</f>
        <v>0.61297888975762316</v>
      </c>
    </row>
    <row r="215" spans="1:7" x14ac:dyDescent="0.3">
      <c r="A215" s="51" t="s">
        <v>1434</v>
      </c>
      <c r="B215" s="153" t="s">
        <v>2431</v>
      </c>
      <c r="C215" s="149">
        <v>5016.9366703600163</v>
      </c>
      <c r="D215" s="159">
        <v>1531</v>
      </c>
      <c r="E215" s="65"/>
      <c r="F215" s="131">
        <f t="shared" ref="F215:F237" si="1">IF($C$238=0,"",IF(C215="[for completion]","",IF(C215="","",C215/$C$238)))</f>
        <v>8.2056655983775678E-2</v>
      </c>
      <c r="G215" s="131">
        <f t="shared" ref="G215:G237" si="2">IF($D$238=0,"",IF(D215="[for completion]","",IF(D215="","",D215/$D$238)))</f>
        <v>0.14962861610633307</v>
      </c>
    </row>
    <row r="216" spans="1:7" x14ac:dyDescent="0.3">
      <c r="A216" s="51" t="s">
        <v>1435</v>
      </c>
      <c r="B216" s="153" t="s">
        <v>2432</v>
      </c>
      <c r="C216" s="149">
        <v>16669.651062049979</v>
      </c>
      <c r="D216" s="159">
        <v>1706</v>
      </c>
      <c r="E216" s="65"/>
      <c r="F216" s="131">
        <f t="shared" si="1"/>
        <v>0.27264761595447018</v>
      </c>
      <c r="G216" s="131">
        <f t="shared" si="2"/>
        <v>0.16673182173573103</v>
      </c>
    </row>
    <row r="217" spans="1:7" x14ac:dyDescent="0.3">
      <c r="A217" s="51" t="s">
        <v>1436</v>
      </c>
      <c r="B217" s="153" t="s">
        <v>2433</v>
      </c>
      <c r="C217" s="149">
        <v>14754.03875049001</v>
      </c>
      <c r="D217" s="159">
        <v>476</v>
      </c>
      <c r="E217" s="65"/>
      <c r="F217" s="131">
        <f t="shared" si="1"/>
        <v>0.24131599852014407</v>
      </c>
      <c r="G217" s="131">
        <f t="shared" si="2"/>
        <v>4.6520719311962472E-2</v>
      </c>
    </row>
    <row r="218" spans="1:7" x14ac:dyDescent="0.3">
      <c r="A218" s="51" t="s">
        <v>1437</v>
      </c>
      <c r="B218" s="153" t="s">
        <v>2433</v>
      </c>
      <c r="C218" s="149">
        <v>13262.211516819998</v>
      </c>
      <c r="D218" s="159">
        <v>190</v>
      </c>
      <c r="E218" s="65"/>
      <c r="F218" s="131">
        <f t="shared" si="1"/>
        <v>0.216915779393658</v>
      </c>
      <c r="G218" s="131">
        <f t="shared" si="2"/>
        <v>1.8569194683346363E-2</v>
      </c>
    </row>
    <row r="219" spans="1:7" x14ac:dyDescent="0.3">
      <c r="A219" s="51" t="s">
        <v>1438</v>
      </c>
      <c r="B219" s="153" t="s">
        <v>2435</v>
      </c>
      <c r="C219" s="149">
        <v>8544.0347223900026</v>
      </c>
      <c r="D219" s="159">
        <v>57</v>
      </c>
      <c r="E219" s="65"/>
      <c r="F219" s="131">
        <f t="shared" si="1"/>
        <v>0.13974561849079112</v>
      </c>
      <c r="G219" s="131">
        <f t="shared" si="2"/>
        <v>5.5707584050039092E-3</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61139.911323609995</v>
      </c>
      <c r="D238" s="75">
        <f>SUM(D214:D237)</f>
        <v>10232</v>
      </c>
      <c r="E238" s="116"/>
      <c r="F238" s="140">
        <f>SUM(F214:F237)</f>
        <v>1</v>
      </c>
      <c r="G238" s="140">
        <f>SUM(G214:G237)</f>
        <v>1</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0.53118167604973143</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54003.209734845434</v>
      </c>
      <c r="D265" s="159" t="s">
        <v>815</v>
      </c>
      <c r="E265" s="51"/>
      <c r="F265" s="131">
        <f>IF($C$273=0,"",IF(C265="[for completion]","",IF(C265="","",C265/$C$273)))</f>
        <v>0.8832726212017119</v>
      </c>
      <c r="G265" s="131" t="str">
        <f>IF($D$273=0,"",IF(D265="[for completion]","",IF(D265="","",D265/$D$273)))</f>
        <v/>
      </c>
    </row>
    <row r="266" spans="1:7" x14ac:dyDescent="0.3">
      <c r="A266" s="51" t="s">
        <v>1479</v>
      </c>
      <c r="B266" s="51" t="s">
        <v>688</v>
      </c>
      <c r="C266" s="149">
        <v>3144.3738082256764</v>
      </c>
      <c r="D266" s="159" t="s">
        <v>815</v>
      </c>
      <c r="E266" s="51"/>
      <c r="F266" s="131">
        <f t="shared" ref="F266:F272" si="5">IF($C$273=0,"",IF(C266="[for completion]","",IF(C266="","",C266/$C$273)))</f>
        <v>5.1429152253471166E-2</v>
      </c>
      <c r="G266" s="131" t="str">
        <f t="shared" ref="G266:G272" si="6">IF($D$273=0,"",IF(D266="[for completion]","",IF(D266="","",D266/$D$273)))</f>
        <v/>
      </c>
    </row>
    <row r="267" spans="1:7" x14ac:dyDescent="0.3">
      <c r="A267" s="51" t="s">
        <v>1480</v>
      </c>
      <c r="B267" s="51" t="s">
        <v>690</v>
      </c>
      <c r="C267" s="149">
        <v>2254.4305602906525</v>
      </c>
      <c r="D267" s="159" t="s">
        <v>815</v>
      </c>
      <c r="E267" s="51"/>
      <c r="F267" s="131">
        <f t="shared" si="5"/>
        <v>3.6873304384726274E-2</v>
      </c>
      <c r="G267" s="131" t="str">
        <f t="shared" si="6"/>
        <v/>
      </c>
    </row>
    <row r="268" spans="1:7" x14ac:dyDescent="0.3">
      <c r="A268" s="51" t="s">
        <v>1481</v>
      </c>
      <c r="B268" s="51" t="s">
        <v>692</v>
      </c>
      <c r="C268" s="149">
        <v>716.17306165625712</v>
      </c>
      <c r="D268" s="159" t="s">
        <v>815</v>
      </c>
      <c r="E268" s="51"/>
      <c r="F268" s="131">
        <f t="shared" si="5"/>
        <v>1.1713675177996121E-2</v>
      </c>
      <c r="G268" s="131" t="str">
        <f t="shared" si="6"/>
        <v/>
      </c>
    </row>
    <row r="269" spans="1:7" x14ac:dyDescent="0.3">
      <c r="A269" s="51" t="s">
        <v>1482</v>
      </c>
      <c r="B269" s="51" t="s">
        <v>694</v>
      </c>
      <c r="C269" s="149">
        <v>400.80641851564945</v>
      </c>
      <c r="D269" s="159" t="s">
        <v>815</v>
      </c>
      <c r="E269" s="51"/>
      <c r="F269" s="131">
        <f t="shared" si="5"/>
        <v>6.5555610048925791E-3</v>
      </c>
      <c r="G269" s="131" t="str">
        <f t="shared" si="6"/>
        <v/>
      </c>
    </row>
    <row r="270" spans="1:7" x14ac:dyDescent="0.3">
      <c r="A270" s="51" t="s">
        <v>1483</v>
      </c>
      <c r="B270" s="51" t="s">
        <v>696</v>
      </c>
      <c r="C270" s="149">
        <v>320.06362817227699</v>
      </c>
      <c r="D270" s="159" t="s">
        <v>815</v>
      </c>
      <c r="E270" s="51"/>
      <c r="F270" s="131">
        <f t="shared" si="5"/>
        <v>5.234937723056182E-3</v>
      </c>
      <c r="G270" s="131" t="str">
        <f t="shared" si="6"/>
        <v/>
      </c>
    </row>
    <row r="271" spans="1:7" x14ac:dyDescent="0.3">
      <c r="A271" s="51" t="s">
        <v>1484</v>
      </c>
      <c r="B271" s="51" t="s">
        <v>698</v>
      </c>
      <c r="C271" s="149">
        <v>174.792736750595</v>
      </c>
      <c r="D271" s="159" t="s">
        <v>815</v>
      </c>
      <c r="E271" s="51"/>
      <c r="F271" s="131">
        <f t="shared" si="5"/>
        <v>2.8588974528508315E-3</v>
      </c>
      <c r="G271" s="131" t="str">
        <f t="shared" si="6"/>
        <v/>
      </c>
    </row>
    <row r="272" spans="1:7" x14ac:dyDescent="0.3">
      <c r="A272" s="51" t="s">
        <v>1485</v>
      </c>
      <c r="B272" s="51" t="s">
        <v>700</v>
      </c>
      <c r="C272" s="149">
        <v>126.06137515368572</v>
      </c>
      <c r="D272" s="159" t="s">
        <v>815</v>
      </c>
      <c r="E272" s="51"/>
      <c r="F272" s="131">
        <f t="shared" si="5"/>
        <v>2.0618508012949137E-3</v>
      </c>
      <c r="G272" s="131" t="str">
        <f t="shared" si="6"/>
        <v/>
      </c>
    </row>
    <row r="273" spans="1:7" x14ac:dyDescent="0.3">
      <c r="A273" s="51" t="s">
        <v>1486</v>
      </c>
      <c r="B273" s="77" t="s">
        <v>139</v>
      </c>
      <c r="C273" s="125">
        <f>SUM(C265:C272)</f>
        <v>61139.911323610228</v>
      </c>
      <c r="D273" s="126">
        <f>SUM(D265:D272)</f>
        <v>0</v>
      </c>
      <c r="E273" s="51"/>
      <c r="F273" s="140">
        <f>SUM(F265:F272)</f>
        <v>1</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6.4811139404937217E-4</v>
      </c>
      <c r="D284" s="51"/>
      <c r="E284" s="116"/>
      <c r="F284" s="116"/>
      <c r="G284" s="116"/>
    </row>
    <row r="285" spans="1:7" x14ac:dyDescent="0.3">
      <c r="A285" s="51" t="s">
        <v>1497</v>
      </c>
      <c r="B285" s="51" t="s">
        <v>741</v>
      </c>
      <c r="C285" s="158">
        <v>0</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0.99545414021540024</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3.8977483905504734E-3</v>
      </c>
      <c r="D289" s="51"/>
      <c r="E289" s="116"/>
      <c r="F289" s="116"/>
      <c r="G289" s="49"/>
    </row>
    <row r="290" spans="1:7" x14ac:dyDescent="0.3">
      <c r="A290" s="51" t="s">
        <v>1501</v>
      </c>
      <c r="B290" s="79" t="s">
        <v>747</v>
      </c>
      <c r="C290" s="160">
        <v>5.1585131082486006E-5</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2436</v>
      </c>
      <c r="C294" s="158">
        <v>3.8461632594679876E-3</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2437</v>
      </c>
      <c r="C308" s="149">
        <v>11302.833281329998</v>
      </c>
      <c r="D308" s="159">
        <v>338</v>
      </c>
      <c r="E308" s="57"/>
      <c r="F308" s="131">
        <f>IF($C$326=0,"",IF(C308="[for completion]","",IF(C308="","",C308/$C$326)))</f>
        <v>0.18486832964975627</v>
      </c>
      <c r="G308" s="131">
        <f>IF($D$326=0,"",IF(D308="[for completion]","",IF(D308="","",D308/$D$326)))</f>
        <v>7.2299465240641708E-2</v>
      </c>
    </row>
    <row r="309" spans="1:7" x14ac:dyDescent="0.3">
      <c r="A309" s="51" t="s">
        <v>1519</v>
      </c>
      <c r="B309" s="153" t="s">
        <v>2438</v>
      </c>
      <c r="C309" s="149">
        <v>6777.2129082600004</v>
      </c>
      <c r="D309" s="159">
        <v>607</v>
      </c>
      <c r="E309" s="57"/>
      <c r="F309" s="131">
        <f t="shared" ref="F309:F325" si="7">IF($C$326=0,"",IF(C309="[for completion]","",IF(C309="","",C309/$C$326)))</f>
        <v>0.11084760774984784</v>
      </c>
      <c r="G309" s="131">
        <f t="shared" ref="G309:G325" si="8">IF($D$326=0,"",IF(D309="[for completion]","",IF(D309="","",D309/$D$326)))</f>
        <v>0.12983957219251338</v>
      </c>
    </row>
    <row r="310" spans="1:7" x14ac:dyDescent="0.3">
      <c r="A310" s="51" t="s">
        <v>1520</v>
      </c>
      <c r="B310" s="153" t="s">
        <v>2439</v>
      </c>
      <c r="C310" s="149">
        <v>10466.065178919995</v>
      </c>
      <c r="D310" s="159">
        <v>1238</v>
      </c>
      <c r="E310" s="57"/>
      <c r="F310" s="131">
        <f t="shared" si="7"/>
        <v>0.17118221064344893</v>
      </c>
      <c r="G310" s="131">
        <f t="shared" si="8"/>
        <v>0.26481283422459895</v>
      </c>
    </row>
    <row r="311" spans="1:7" x14ac:dyDescent="0.3">
      <c r="A311" s="51" t="s">
        <v>1521</v>
      </c>
      <c r="B311" s="153" t="s">
        <v>2406</v>
      </c>
      <c r="C311" s="149">
        <v>2438.440670449997</v>
      </c>
      <c r="D311" s="159">
        <v>498</v>
      </c>
      <c r="E311" s="57"/>
      <c r="F311" s="131">
        <f t="shared" si="7"/>
        <v>3.9882960535279031E-2</v>
      </c>
      <c r="G311" s="131">
        <f t="shared" si="8"/>
        <v>0.10652406417112299</v>
      </c>
    </row>
    <row r="312" spans="1:7" x14ac:dyDescent="0.3">
      <c r="A312" s="51" t="s">
        <v>1522</v>
      </c>
      <c r="B312" s="153" t="s">
        <v>2411</v>
      </c>
      <c r="C312" s="149">
        <v>370.60440694000016</v>
      </c>
      <c r="D312" s="159">
        <v>118</v>
      </c>
      <c r="E312" s="57"/>
      <c r="F312" s="131">
        <f t="shared" si="7"/>
        <v>6.0615790719488055E-3</v>
      </c>
      <c r="G312" s="131">
        <f t="shared" si="8"/>
        <v>2.5240641711229948E-2</v>
      </c>
    </row>
    <row r="313" spans="1:7" x14ac:dyDescent="0.3">
      <c r="A313" s="51" t="s">
        <v>1523</v>
      </c>
      <c r="B313" s="153" t="s">
        <v>2440</v>
      </c>
      <c r="C313" s="149">
        <v>79.883625300000006</v>
      </c>
      <c r="D313" s="159">
        <v>41</v>
      </c>
      <c r="E313" s="57"/>
      <c r="F313" s="131">
        <f t="shared" si="7"/>
        <v>1.306570840071727E-3</v>
      </c>
      <c r="G313" s="131">
        <f t="shared" si="8"/>
        <v>8.7700534759358288E-3</v>
      </c>
    </row>
    <row r="314" spans="1:7" x14ac:dyDescent="0.3">
      <c r="A314" s="51" t="s">
        <v>1524</v>
      </c>
      <c r="B314" s="153" t="s">
        <v>2441</v>
      </c>
      <c r="C314" s="149">
        <v>8.7017402300000004</v>
      </c>
      <c r="D314" s="159">
        <v>4</v>
      </c>
      <c r="E314" s="57"/>
      <c r="F314" s="131">
        <f>IF($C$326=0,"",IF(C314="[for completion]","",IF(C314="","",C314/$C$326)))</f>
        <v>1.4232503845061528E-4</v>
      </c>
      <c r="G314" s="131">
        <f t="shared" si="8"/>
        <v>8.5561497326203204E-4</v>
      </c>
    </row>
    <row r="315" spans="1:7" x14ac:dyDescent="0.3">
      <c r="A315" s="51" t="s">
        <v>1525</v>
      </c>
      <c r="B315" s="153" t="s">
        <v>2442</v>
      </c>
      <c r="C315" s="149">
        <v>5056.0424814300013</v>
      </c>
      <c r="D315" s="159">
        <v>110</v>
      </c>
      <c r="E315" s="57"/>
      <c r="F315" s="131">
        <f t="shared" si="7"/>
        <v>8.2696267821990493E-2</v>
      </c>
      <c r="G315" s="131">
        <f t="shared" si="8"/>
        <v>2.3529411764705882E-2</v>
      </c>
    </row>
    <row r="316" spans="1:7" x14ac:dyDescent="0.3">
      <c r="A316" s="51" t="s">
        <v>1526</v>
      </c>
      <c r="B316" s="153" t="s">
        <v>2443</v>
      </c>
      <c r="C316" s="149">
        <v>5597.0713115100007</v>
      </c>
      <c r="D316" s="159">
        <v>254</v>
      </c>
      <c r="E316" s="57"/>
      <c r="F316" s="131">
        <f t="shared" si="7"/>
        <v>9.154529652300325E-2</v>
      </c>
      <c r="G316" s="131">
        <f t="shared" si="8"/>
        <v>5.4331550802139035E-2</v>
      </c>
    </row>
    <row r="317" spans="1:7" x14ac:dyDescent="0.3">
      <c r="A317" s="51" t="s">
        <v>1527</v>
      </c>
      <c r="B317" s="153" t="s">
        <v>2444</v>
      </c>
      <c r="C317" s="149">
        <v>8642.6633741600053</v>
      </c>
      <c r="D317" s="159">
        <v>571</v>
      </c>
      <c r="E317" s="57"/>
      <c r="F317" s="131">
        <f t="shared" si="7"/>
        <v>0.14135878163798588</v>
      </c>
      <c r="G317" s="131">
        <f>IF($D$326=0,"",IF(D317="[for completion]","",IF(D317="","",D317/$D$326)))</f>
        <v>0.12213903743315509</v>
      </c>
    </row>
    <row r="318" spans="1:7" x14ac:dyDescent="0.3">
      <c r="A318" s="51" t="s">
        <v>1528</v>
      </c>
      <c r="B318" s="153" t="s">
        <v>2445</v>
      </c>
      <c r="C318" s="149">
        <v>1938.9893588199982</v>
      </c>
      <c r="D318" s="159">
        <v>548</v>
      </c>
      <c r="E318" s="57"/>
      <c r="F318" s="131">
        <f t="shared" si="7"/>
        <v>3.171397074092961E-2</v>
      </c>
      <c r="G318" s="131">
        <f t="shared" si="8"/>
        <v>0.11721925133689839</v>
      </c>
    </row>
    <row r="319" spans="1:7" x14ac:dyDescent="0.3">
      <c r="A319" s="51" t="s">
        <v>1529</v>
      </c>
      <c r="B319" s="153" t="s">
        <v>2446</v>
      </c>
      <c r="C319" s="149">
        <v>243.50798890000002</v>
      </c>
      <c r="D319" s="159">
        <v>58</v>
      </c>
      <c r="E319" s="57"/>
      <c r="F319" s="131">
        <f t="shared" si="7"/>
        <v>3.9827991835173979E-3</v>
      </c>
      <c r="G319" s="131">
        <f t="shared" si="8"/>
        <v>1.2406417112299466E-2</v>
      </c>
    </row>
    <row r="320" spans="1:7" x14ac:dyDescent="0.3">
      <c r="A320" s="51" t="s">
        <v>1530</v>
      </c>
      <c r="B320" s="153" t="s">
        <v>2447</v>
      </c>
      <c r="C320" s="149">
        <v>10.51207664</v>
      </c>
      <c r="D320" s="159">
        <v>7</v>
      </c>
      <c r="E320" s="57"/>
      <c r="F320" s="131">
        <f t="shared" si="7"/>
        <v>1.719347707974287E-4</v>
      </c>
      <c r="G320" s="131">
        <f t="shared" si="8"/>
        <v>1.4973262032085561E-3</v>
      </c>
    </row>
    <row r="321" spans="1:7" x14ac:dyDescent="0.3">
      <c r="A321" s="51" t="s">
        <v>1531</v>
      </c>
      <c r="B321" s="153" t="s">
        <v>2448</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8207.3829207199979</v>
      </c>
      <c r="D325" s="159">
        <v>283</v>
      </c>
      <c r="E325" s="57"/>
      <c r="F325" s="131">
        <f t="shared" si="7"/>
        <v>0.13423936579297274</v>
      </c>
      <c r="G325" s="131">
        <f t="shared" si="8"/>
        <v>6.0534759358288767E-2</v>
      </c>
    </row>
    <row r="326" spans="1:7" x14ac:dyDescent="0.3">
      <c r="A326" s="51" t="s">
        <v>1536</v>
      </c>
      <c r="B326" s="68" t="s">
        <v>139</v>
      </c>
      <c r="C326" s="125">
        <f>SUM(C308:C325)</f>
        <v>61139.911323609995</v>
      </c>
      <c r="D326" s="126">
        <f>SUM(D308:D325)</f>
        <v>4675</v>
      </c>
      <c r="E326" s="57"/>
      <c r="F326" s="140">
        <f>SUM(F308:F325)</f>
        <v>1</v>
      </c>
      <c r="G326" s="140">
        <f>SUM(G308:G325)</f>
        <v>1</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2449</v>
      </c>
      <c r="C331" s="149">
        <v>11302.833281329998</v>
      </c>
      <c r="D331" s="159">
        <v>338</v>
      </c>
      <c r="E331" s="57"/>
      <c r="F331" s="131">
        <f>IF($C$349=0,"",IF(C331="[for completion]","",IF(C331="","",C331/$C$349)))</f>
        <v>0.18486832964975627</v>
      </c>
      <c r="G331" s="131">
        <f>IF($D$349=0,"",IF(D331="[for completion]","",IF(D331="","",D331/$D$349)))</f>
        <v>7.2299465240641708E-2</v>
      </c>
    </row>
    <row r="332" spans="1:7" x14ac:dyDescent="0.3">
      <c r="A332" s="51" t="s">
        <v>1541</v>
      </c>
      <c r="B332" s="153" t="s">
        <v>2450</v>
      </c>
      <c r="C332" s="149">
        <v>6777.2129082600004</v>
      </c>
      <c r="D332" s="159">
        <v>607</v>
      </c>
      <c r="E332" s="57"/>
      <c r="F332" s="131">
        <f>IF($C$349=0,"",IF(C332="[for completion]","",IF(C332="","",C332/$C$349)))</f>
        <v>0.11084760774984784</v>
      </c>
      <c r="G332" s="131">
        <f t="shared" ref="G332:G348" si="9">IF($D$349=0,"",IF(D332="[for completion]","",IF(D332="","",D332/$D$349)))</f>
        <v>0.12983957219251338</v>
      </c>
    </row>
    <row r="333" spans="1:7" x14ac:dyDescent="0.3">
      <c r="A333" s="51" t="s">
        <v>1542</v>
      </c>
      <c r="B333" s="153" t="s">
        <v>2451</v>
      </c>
      <c r="C333" s="149">
        <v>10466.065178919995</v>
      </c>
      <c r="D333" s="159">
        <v>1238</v>
      </c>
      <c r="E333" s="57"/>
      <c r="F333" s="131">
        <f t="shared" ref="F333:F348" si="10">IF($C$349=0,"",IF(C333="[for completion]","",IF(C333="","",C333/$C$349)))</f>
        <v>0.17118221064344893</v>
      </c>
      <c r="G333" s="131">
        <f t="shared" si="9"/>
        <v>0.26481283422459895</v>
      </c>
    </row>
    <row r="334" spans="1:7" x14ac:dyDescent="0.3">
      <c r="A334" s="51" t="s">
        <v>1543</v>
      </c>
      <c r="B334" s="153" t="s">
        <v>2452</v>
      </c>
      <c r="C334" s="149">
        <v>2438.440670449997</v>
      </c>
      <c r="D334" s="159">
        <v>498</v>
      </c>
      <c r="E334" s="57"/>
      <c r="F334" s="131">
        <f t="shared" si="10"/>
        <v>3.9882960535279031E-2</v>
      </c>
      <c r="G334" s="131">
        <f t="shared" si="9"/>
        <v>0.10652406417112299</v>
      </c>
    </row>
    <row r="335" spans="1:7" x14ac:dyDescent="0.3">
      <c r="A335" s="51" t="s">
        <v>1544</v>
      </c>
      <c r="B335" s="153" t="s">
        <v>2453</v>
      </c>
      <c r="C335" s="149">
        <v>370.60440694000016</v>
      </c>
      <c r="D335" s="159">
        <v>118</v>
      </c>
      <c r="E335" s="57"/>
      <c r="F335" s="131">
        <f t="shared" si="10"/>
        <v>6.0615790719488055E-3</v>
      </c>
      <c r="G335" s="131">
        <f t="shared" si="9"/>
        <v>2.5240641711229948E-2</v>
      </c>
    </row>
    <row r="336" spans="1:7" x14ac:dyDescent="0.3">
      <c r="A336" s="51" t="s">
        <v>1545</v>
      </c>
      <c r="B336" s="153" t="s">
        <v>2454</v>
      </c>
      <c r="C336" s="149">
        <v>79.883625300000006</v>
      </c>
      <c r="D336" s="159">
        <v>41</v>
      </c>
      <c r="E336" s="57"/>
      <c r="F336" s="131">
        <f t="shared" si="10"/>
        <v>1.306570840071727E-3</v>
      </c>
      <c r="G336" s="131">
        <f t="shared" si="9"/>
        <v>8.7700534759358288E-3</v>
      </c>
    </row>
    <row r="337" spans="1:7" x14ac:dyDescent="0.3">
      <c r="A337" s="51" t="s">
        <v>1546</v>
      </c>
      <c r="B337" s="153" t="s">
        <v>2455</v>
      </c>
      <c r="C337" s="149">
        <v>8.7017402300000004</v>
      </c>
      <c r="D337" s="159">
        <v>4</v>
      </c>
      <c r="E337" s="57"/>
      <c r="F337" s="131">
        <f t="shared" si="10"/>
        <v>1.4232503845061528E-4</v>
      </c>
      <c r="G337" s="131">
        <f t="shared" si="9"/>
        <v>8.5561497326203204E-4</v>
      </c>
    </row>
    <row r="338" spans="1:7" x14ac:dyDescent="0.3">
      <c r="A338" s="51" t="s">
        <v>1547</v>
      </c>
      <c r="B338" s="153" t="s">
        <v>2456</v>
      </c>
      <c r="C338" s="149">
        <v>5056.0424814300013</v>
      </c>
      <c r="D338" s="159">
        <v>110</v>
      </c>
      <c r="E338" s="57"/>
      <c r="F338" s="131">
        <f t="shared" si="10"/>
        <v>8.2696267821990493E-2</v>
      </c>
      <c r="G338" s="131">
        <f t="shared" si="9"/>
        <v>2.3529411764705882E-2</v>
      </c>
    </row>
    <row r="339" spans="1:7" x14ac:dyDescent="0.3">
      <c r="A339" s="51" t="s">
        <v>1548</v>
      </c>
      <c r="B339" s="153" t="s">
        <v>2457</v>
      </c>
      <c r="C339" s="149">
        <v>5597.0713115100007</v>
      </c>
      <c r="D339" s="159">
        <v>254</v>
      </c>
      <c r="E339" s="57"/>
      <c r="F339" s="131">
        <f t="shared" si="10"/>
        <v>9.154529652300325E-2</v>
      </c>
      <c r="G339" s="131">
        <f t="shared" si="9"/>
        <v>5.4331550802139035E-2</v>
      </c>
    </row>
    <row r="340" spans="1:7" x14ac:dyDescent="0.3">
      <c r="A340" s="51" t="s">
        <v>1549</v>
      </c>
      <c r="B340" s="153" t="s">
        <v>2458</v>
      </c>
      <c r="C340" s="149">
        <v>8642.6633741600053</v>
      </c>
      <c r="D340" s="159">
        <v>571</v>
      </c>
      <c r="E340" s="57"/>
      <c r="F340" s="131">
        <f t="shared" si="10"/>
        <v>0.14135878163798588</v>
      </c>
      <c r="G340" s="131">
        <f t="shared" si="9"/>
        <v>0.12213903743315509</v>
      </c>
    </row>
    <row r="341" spans="1:7" x14ac:dyDescent="0.3">
      <c r="A341" s="51" t="s">
        <v>1703</v>
      </c>
      <c r="B341" s="153" t="s">
        <v>2459</v>
      </c>
      <c r="C341" s="149">
        <v>1938.9893588199982</v>
      </c>
      <c r="D341" s="159">
        <v>548</v>
      </c>
      <c r="E341" s="57"/>
      <c r="F341" s="131">
        <f t="shared" si="10"/>
        <v>3.171397074092961E-2</v>
      </c>
      <c r="G341" s="131">
        <f t="shared" si="9"/>
        <v>0.11721925133689839</v>
      </c>
    </row>
    <row r="342" spans="1:7" x14ac:dyDescent="0.3">
      <c r="A342" s="51" t="s">
        <v>1719</v>
      </c>
      <c r="B342" s="153" t="s">
        <v>2460</v>
      </c>
      <c r="C342" s="149">
        <v>243.50798890000002</v>
      </c>
      <c r="D342" s="159">
        <v>58</v>
      </c>
      <c r="E342" s="57"/>
      <c r="F342" s="131">
        <f t="shared" si="10"/>
        <v>3.9827991835173979E-3</v>
      </c>
      <c r="G342" s="131">
        <f>IF($D$349=0,"",IF(D342="[for completion]","",IF(D342="","",D342/$D$349)))</f>
        <v>1.2406417112299466E-2</v>
      </c>
    </row>
    <row r="343" spans="1:7" x14ac:dyDescent="0.3">
      <c r="A343" s="51" t="s">
        <v>1720</v>
      </c>
      <c r="B343" s="153" t="s">
        <v>2461</v>
      </c>
      <c r="C343" s="149">
        <v>10.51207664</v>
      </c>
      <c r="D343" s="159">
        <v>7</v>
      </c>
      <c r="E343" s="57"/>
      <c r="F343" s="131">
        <f t="shared" si="10"/>
        <v>1.719347707974287E-4</v>
      </c>
      <c r="G343" s="131">
        <f t="shared" si="9"/>
        <v>1.4973262032085561E-3</v>
      </c>
    </row>
    <row r="344" spans="1:7" x14ac:dyDescent="0.3">
      <c r="A344" s="51" t="s">
        <v>1721</v>
      </c>
      <c r="B344" s="153" t="s">
        <v>2462</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8207.3829207199979</v>
      </c>
      <c r="D348" s="159">
        <v>283</v>
      </c>
      <c r="E348" s="57"/>
      <c r="F348" s="131">
        <f t="shared" si="10"/>
        <v>0.13423936579297274</v>
      </c>
      <c r="G348" s="131">
        <f t="shared" si="9"/>
        <v>6.0534759358288767E-2</v>
      </c>
    </row>
    <row r="349" spans="1:7" x14ac:dyDescent="0.3">
      <c r="A349" s="51" t="s">
        <v>1726</v>
      </c>
      <c r="B349" s="68" t="s">
        <v>139</v>
      </c>
      <c r="C349" s="125">
        <f>SUM(C331:C348)</f>
        <v>61139.911323609995</v>
      </c>
      <c r="D349" s="126">
        <f>SUM(D331:D348)</f>
        <v>4675</v>
      </c>
      <c r="E349" s="57"/>
      <c r="F349" s="140">
        <f>SUM(F331:F348)</f>
        <v>1</v>
      </c>
      <c r="G349" s="140">
        <f>SUM(G331:G348)</f>
        <v>1</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2886.2217679099986</v>
      </c>
      <c r="D353" s="159">
        <v>1063</v>
      </c>
      <c r="E353" s="57"/>
      <c r="F353" s="131">
        <f>IF($C$366=0,"",IF(C353="[for completion]","",IF(C353="","",C353/$C$366)))</f>
        <v>4.720683601638534E-2</v>
      </c>
      <c r="G353" s="131">
        <f>IF($D$366=0,"",IF(D353="[for completion]","",IF(D353="","",D353/$D$366)))</f>
        <v>0.22757439520445299</v>
      </c>
    </row>
    <row r="354" spans="1:7" x14ac:dyDescent="0.3">
      <c r="A354" s="51" t="s">
        <v>1552</v>
      </c>
      <c r="B354" s="68" t="s">
        <v>1252</v>
      </c>
      <c r="C354" s="149">
        <v>2223.8213734800015</v>
      </c>
      <c r="D354" s="159">
        <v>329</v>
      </c>
      <c r="E354" s="57"/>
      <c r="F354" s="131">
        <f t="shared" ref="F354:F365" si="11">IF($C$366=0,"",IF(C354="[for completion]","",IF(C354="","",C354/$C$366)))</f>
        <v>3.6372662722872526E-2</v>
      </c>
      <c r="G354" s="131">
        <f t="shared" ref="G354:G365" si="12">IF($D$366=0,"",IF(D354="[for completion]","",IF(D354="","",D354/$D$366)))</f>
        <v>7.0434596446157141E-2</v>
      </c>
    </row>
    <row r="355" spans="1:7" x14ac:dyDescent="0.3">
      <c r="A355" s="51" t="s">
        <v>1553</v>
      </c>
      <c r="B355" s="68" t="s">
        <v>1891</v>
      </c>
      <c r="C355" s="149">
        <v>5161.5884556600004</v>
      </c>
      <c r="D355" s="159">
        <v>403</v>
      </c>
      <c r="E355" s="57"/>
      <c r="F355" s="131">
        <f t="shared" si="11"/>
        <v>8.4422570198703958E-2</v>
      </c>
      <c r="G355" s="131">
        <f t="shared" si="12"/>
        <v>8.6277028473560266E-2</v>
      </c>
    </row>
    <row r="356" spans="1:7" x14ac:dyDescent="0.3">
      <c r="A356" s="51" t="s">
        <v>1554</v>
      </c>
      <c r="B356" s="68" t="s">
        <v>1253</v>
      </c>
      <c r="C356" s="149">
        <v>7231.3314300000029</v>
      </c>
      <c r="D356" s="159">
        <v>361</v>
      </c>
      <c r="E356" s="57"/>
      <c r="F356" s="131">
        <f t="shared" si="11"/>
        <v>0.1182751376874753</v>
      </c>
      <c r="G356" s="131">
        <f t="shared" si="12"/>
        <v>7.7285377863412552E-2</v>
      </c>
    </row>
    <row r="357" spans="1:7" x14ac:dyDescent="0.3">
      <c r="A357" s="51" t="s">
        <v>1555</v>
      </c>
      <c r="B357" s="68" t="s">
        <v>1254</v>
      </c>
      <c r="C357" s="149">
        <v>9876.8334230799919</v>
      </c>
      <c r="D357" s="159">
        <v>365</v>
      </c>
      <c r="E357" s="57"/>
      <c r="F357" s="131">
        <f t="shared" si="11"/>
        <v>0.16154477834948902</v>
      </c>
      <c r="G357" s="131">
        <f t="shared" si="12"/>
        <v>7.8141725540569473E-2</v>
      </c>
    </row>
    <row r="358" spans="1:7" x14ac:dyDescent="0.3">
      <c r="A358" s="51" t="s">
        <v>1556</v>
      </c>
      <c r="B358" s="68" t="s">
        <v>1255</v>
      </c>
      <c r="C358" s="149">
        <v>1824.8161830399999</v>
      </c>
      <c r="D358" s="159">
        <v>248</v>
      </c>
      <c r="E358" s="57"/>
      <c r="F358" s="131">
        <f t="shared" si="11"/>
        <v>2.9846562475064019E-2</v>
      </c>
      <c r="G358" s="131">
        <f t="shared" si="12"/>
        <v>5.3093555983729397E-2</v>
      </c>
    </row>
    <row r="359" spans="1:7" x14ac:dyDescent="0.3">
      <c r="A359" s="51" t="s">
        <v>1645</v>
      </c>
      <c r="B359" s="68" t="s">
        <v>1256</v>
      </c>
      <c r="C359" s="149">
        <v>6745.0069621600023</v>
      </c>
      <c r="D359" s="159">
        <v>782</v>
      </c>
      <c r="E359" s="57"/>
      <c r="F359" s="131">
        <f t="shared" si="11"/>
        <v>0.11032084960769852</v>
      </c>
      <c r="G359" s="131">
        <f t="shared" si="12"/>
        <v>0.16741597088417898</v>
      </c>
    </row>
    <row r="360" spans="1:7" x14ac:dyDescent="0.3">
      <c r="A360" s="51" t="s">
        <v>1646</v>
      </c>
      <c r="B360" s="68" t="s">
        <v>1257</v>
      </c>
      <c r="C360" s="149">
        <v>2867.9926629300012</v>
      </c>
      <c r="D360" s="159">
        <v>428</v>
      </c>
      <c r="E360" s="57"/>
      <c r="F360" s="131">
        <f t="shared" si="11"/>
        <v>4.6908682084111676E-2</v>
      </c>
      <c r="G360" s="131">
        <f t="shared" si="12"/>
        <v>9.1629201455791051E-2</v>
      </c>
    </row>
    <row r="361" spans="1:7" x14ac:dyDescent="0.3">
      <c r="A361" s="51" t="s">
        <v>1732</v>
      </c>
      <c r="B361" s="68" t="s">
        <v>2263</v>
      </c>
      <c r="C361" s="125">
        <v>2090.116364739999</v>
      </c>
      <c r="D361" s="51">
        <v>165</v>
      </c>
      <c r="E361" s="57"/>
      <c r="F361" s="131">
        <f t="shared" si="11"/>
        <v>3.4185793199423116E-2</v>
      </c>
      <c r="G361" s="131">
        <f t="shared" si="12"/>
        <v>3.5324341682723186E-2</v>
      </c>
    </row>
    <row r="362" spans="1:7" x14ac:dyDescent="0.3">
      <c r="A362" s="51" t="s">
        <v>1733</v>
      </c>
      <c r="B362" s="51" t="s">
        <v>2266</v>
      </c>
      <c r="C362" s="125">
        <v>4627.97908783</v>
      </c>
      <c r="D362" s="51">
        <v>163</v>
      </c>
      <c r="F362" s="131">
        <f t="shared" si="11"/>
        <v>7.5694893689563517E-2</v>
      </c>
      <c r="G362" s="131">
        <f t="shared" si="12"/>
        <v>3.4896167844144725E-2</v>
      </c>
    </row>
    <row r="363" spans="1:7" x14ac:dyDescent="0.3">
      <c r="A363" s="51" t="s">
        <v>1734</v>
      </c>
      <c r="B363" s="51" t="s">
        <v>2264</v>
      </c>
      <c r="C363" s="125">
        <v>7322.4847764200003</v>
      </c>
      <c r="D363" s="51">
        <v>150</v>
      </c>
      <c r="F363" s="131">
        <f t="shared" si="11"/>
        <v>0.11976603527706335</v>
      </c>
      <c r="G363" s="131">
        <f t="shared" si="12"/>
        <v>3.2113037893384717E-2</v>
      </c>
    </row>
    <row r="364" spans="1:7" x14ac:dyDescent="0.3">
      <c r="A364" s="51" t="s">
        <v>2287</v>
      </c>
      <c r="B364" s="68" t="s">
        <v>2265</v>
      </c>
      <c r="C364" s="125">
        <v>3514.8709966600004</v>
      </c>
      <c r="D364" s="51">
        <v>77</v>
      </c>
      <c r="E364" s="57"/>
      <c r="F364" s="131">
        <f t="shared" si="11"/>
        <v>5.7488977667239198E-2</v>
      </c>
      <c r="G364" s="131">
        <f t="shared" si="12"/>
        <v>1.6484692785270819E-2</v>
      </c>
    </row>
    <row r="365" spans="1:7" x14ac:dyDescent="0.3">
      <c r="A365" s="51" t="s">
        <v>2288</v>
      </c>
      <c r="B365" s="51" t="s">
        <v>1651</v>
      </c>
      <c r="C365" s="125">
        <v>4766.847839699999</v>
      </c>
      <c r="D365" s="126">
        <v>137</v>
      </c>
      <c r="E365" s="57"/>
      <c r="F365" s="131">
        <f t="shared" si="11"/>
        <v>7.7966221024910395E-2</v>
      </c>
      <c r="G365" s="131">
        <f t="shared" si="12"/>
        <v>2.9329907942624706E-2</v>
      </c>
    </row>
    <row r="366" spans="1:7" x14ac:dyDescent="0.3">
      <c r="A366" s="51" t="s">
        <v>2289</v>
      </c>
      <c r="B366" s="68" t="s">
        <v>139</v>
      </c>
      <c r="C366" s="125">
        <f>SUM(C353:C365)</f>
        <v>61139.911323610002</v>
      </c>
      <c r="D366" s="126">
        <f>SUM(D353:D365)</f>
        <v>4671</v>
      </c>
      <c r="E366" s="57"/>
      <c r="F366" s="122">
        <f>SUM(F353:F365)</f>
        <v>0.99999999999999978</v>
      </c>
      <c r="G366" s="122">
        <f>SUM(G353:G365)</f>
        <v>1.0000000000000002</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33.909843910000006</v>
      </c>
      <c r="D378" s="159">
        <v>70</v>
      </c>
      <c r="E378" s="57"/>
      <c r="F378" s="131">
        <f t="shared" ref="F378:F384" si="13">IF($C$385=0,"",IF(C378="[for completion]","",IF(C378="","",C378/$C$385)))</f>
        <v>5.5462697239643032E-4</v>
      </c>
      <c r="G378" s="131">
        <f>IF($D$385=0,"",IF(D378="[for completion]","",IF(D378="","",D378/$D$385)))</f>
        <v>1.49860843502462E-2</v>
      </c>
    </row>
    <row r="379" spans="1:7" x14ac:dyDescent="0.3">
      <c r="A379" s="51" t="s">
        <v>1648</v>
      </c>
      <c r="B379" s="144" t="s">
        <v>1640</v>
      </c>
      <c r="C379" s="149">
        <v>5.715629250000001</v>
      </c>
      <c r="D379" s="159">
        <v>22</v>
      </c>
      <c r="E379" s="57"/>
      <c r="F379" s="131">
        <f t="shared" si="13"/>
        <v>9.3484421652944725E-5</v>
      </c>
      <c r="G379" s="131">
        <f t="shared" ref="G379:G384" si="14">IF($D$385=0,"",IF(D379="[for completion]","",IF(D379="","",D379/$D$385)))</f>
        <v>4.7099122243630916E-3</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0</v>
      </c>
      <c r="D381" s="159">
        <v>0</v>
      </c>
      <c r="E381" s="57"/>
      <c r="F381" s="131">
        <f t="shared" si="13"/>
        <v>0</v>
      </c>
      <c r="G381" s="131">
        <f t="shared" si="14"/>
        <v>0</v>
      </c>
    </row>
    <row r="382" spans="1:7" x14ac:dyDescent="0.3">
      <c r="A382" s="51" t="s">
        <v>1652</v>
      </c>
      <c r="B382" s="68" t="s">
        <v>1643</v>
      </c>
      <c r="C382" s="149">
        <v>61100.285850449938</v>
      </c>
      <c r="D382" s="159">
        <v>4579</v>
      </c>
      <c r="E382" s="57"/>
      <c r="F382" s="131">
        <f t="shared" si="13"/>
        <v>0.9993518886059507</v>
      </c>
      <c r="G382" s="131">
        <f t="shared" si="14"/>
        <v>0.9803040034253907</v>
      </c>
    </row>
    <row r="383" spans="1:7" x14ac:dyDescent="0.3">
      <c r="A383" s="51" t="s">
        <v>1729</v>
      </c>
      <c r="B383" s="68" t="s">
        <v>1644</v>
      </c>
      <c r="C383" s="149">
        <v>0</v>
      </c>
      <c r="D383" s="159">
        <v>0</v>
      </c>
      <c r="E383" s="57"/>
      <c r="F383" s="131">
        <f t="shared" si="13"/>
        <v>0</v>
      </c>
      <c r="G383" s="131">
        <f t="shared" si="14"/>
        <v>0</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61139.911323609937</v>
      </c>
      <c r="D385" s="126">
        <f>SUM(D378:D384)</f>
        <v>4671</v>
      </c>
      <c r="E385" s="57"/>
      <c r="F385" s="140">
        <f>SUM(F378:F384)</f>
        <v>1</v>
      </c>
      <c r="G385" s="140">
        <f>SUM(G378:G384)</f>
        <v>1</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6944.2085956400024</v>
      </c>
      <c r="D388" s="159">
        <v>138</v>
      </c>
      <c r="E388" s="57"/>
      <c r="F388" s="131">
        <f>IF($C$392=0,"",IF(C388="[for completion]","",IF(C388="","",C388/$C$392)))</f>
        <v>0.11357897722299135</v>
      </c>
      <c r="G388" s="131">
        <f>IF($D$392=0,"",IF(D388="[for completion]","",IF(D388="","",D388/$D$392)))</f>
        <v>2.9543994861913937E-2</v>
      </c>
    </row>
    <row r="389" spans="1:7" x14ac:dyDescent="0.3">
      <c r="A389" s="51" t="s">
        <v>1713</v>
      </c>
      <c r="B389" s="144" t="s">
        <v>1799</v>
      </c>
      <c r="C389" s="149">
        <v>54195.702727969925</v>
      </c>
      <c r="D389" s="159">
        <v>4533</v>
      </c>
      <c r="E389" s="57"/>
      <c r="F389" s="131">
        <f>IF($C$392=0,"",IF(C389="[for completion]","",IF(C389="","",C389/$C$392)))</f>
        <v>0.88642102277700863</v>
      </c>
      <c r="G389" s="131">
        <f>IF($D$392=0,"",IF(D389="[for completion]","",IF(D389="","",D389/$D$392)))</f>
        <v>0.97045600513808605</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61139.911323609929</v>
      </c>
      <c r="D392" s="126">
        <f>SUM(D388:D391)</f>
        <v>4671</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23.220165249210616</v>
      </c>
      <c r="E395" s="49"/>
      <c r="F395" s="149"/>
      <c r="G395" s="131" t="str">
        <f>IF($D$413=0,"",IF(D395="[for completion]","",IF(D395="","",D395/$D$413)))</f>
        <v/>
      </c>
    </row>
    <row r="396" spans="1:7" x14ac:dyDescent="0.3">
      <c r="A396" s="51" t="s">
        <v>1914</v>
      </c>
      <c r="B396" s="144" t="s">
        <v>1640</v>
      </c>
      <c r="C396" s="149"/>
      <c r="D396" s="149">
        <v>6.6096954119003701</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0</v>
      </c>
      <c r="E398" s="49"/>
      <c r="F398" s="149"/>
      <c r="G398" s="131" t="str">
        <f t="shared" si="15"/>
        <v/>
      </c>
    </row>
    <row r="399" spans="1:7" x14ac:dyDescent="0.3">
      <c r="A399" s="51" t="s">
        <v>1917</v>
      </c>
      <c r="B399" s="68" t="s">
        <v>1643</v>
      </c>
      <c r="C399" s="149"/>
      <c r="D399" s="149">
        <v>14915.098267803478</v>
      </c>
      <c r="E399" s="49"/>
      <c r="F399" s="149"/>
      <c r="G399" s="131" t="str">
        <f t="shared" si="15"/>
        <v/>
      </c>
    </row>
    <row r="400" spans="1:7" x14ac:dyDescent="0.3">
      <c r="A400" s="51" t="s">
        <v>1918</v>
      </c>
      <c r="B400" s="68" t="s">
        <v>1644</v>
      </c>
      <c r="C400" s="149"/>
      <c r="D400" s="149">
        <v>0</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14944.928128464589</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11170.096308441558</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2430</v>
      </c>
      <c r="C448" s="149">
        <v>21.020235790000001</v>
      </c>
      <c r="D448" s="149">
        <v>28</v>
      </c>
      <c r="E448" s="65"/>
      <c r="F448" s="131">
        <f>IF($C$472=0,"",IF(C448="[for completion]","",IF(C448="","",C448/$C$472)))</f>
        <v>2.4439366291631601E-2</v>
      </c>
      <c r="G448" s="131">
        <f>IF($D$472=0,"",IF(D448="[for completion]","",IF(D448="","",D448/$D$472)))</f>
        <v>0.36363636363636365</v>
      </c>
    </row>
    <row r="449" spans="1:7" x14ac:dyDescent="0.3">
      <c r="A449" s="51" t="s">
        <v>1560</v>
      </c>
      <c r="B449" s="153" t="s">
        <v>2431</v>
      </c>
      <c r="C449" s="149">
        <v>54.423436780000003</v>
      </c>
      <c r="D449" s="149">
        <v>16</v>
      </c>
      <c r="E449" s="65"/>
      <c r="F449" s="131">
        <f t="shared" ref="F449:F471" si="16">IF($C$472=0,"",IF(C449="[for completion]","",IF(C449="","",C449/$C$472)))</f>
        <v>6.3275898501035585E-2</v>
      </c>
      <c r="G449" s="131">
        <f t="shared" ref="G449:G471" si="17">IF($D$472=0,"",IF(D449="[for completion]","",IF(D449="","",D449/$D$472)))</f>
        <v>0.20779220779220781</v>
      </c>
    </row>
    <row r="450" spans="1:7" x14ac:dyDescent="0.3">
      <c r="A450" s="51" t="s">
        <v>1561</v>
      </c>
      <c r="B450" s="153" t="s">
        <v>2432</v>
      </c>
      <c r="C450" s="149">
        <v>234.70022280000001</v>
      </c>
      <c r="D450" s="149">
        <v>25</v>
      </c>
      <c r="E450" s="65"/>
      <c r="F450" s="131">
        <f t="shared" si="16"/>
        <v>0.27287632598610095</v>
      </c>
      <c r="G450" s="131">
        <f t="shared" si="17"/>
        <v>0.32467532467532467</v>
      </c>
    </row>
    <row r="451" spans="1:7" x14ac:dyDescent="0.3">
      <c r="A451" s="51" t="s">
        <v>1562</v>
      </c>
      <c r="B451" s="153" t="s">
        <v>2433</v>
      </c>
      <c r="C451" s="149">
        <v>74.159491270000004</v>
      </c>
      <c r="D451" s="149">
        <v>3</v>
      </c>
      <c r="E451" s="65"/>
      <c r="F451" s="131">
        <f t="shared" si="16"/>
        <v>8.6222199848529205E-2</v>
      </c>
      <c r="G451" s="131">
        <f t="shared" si="17"/>
        <v>3.896103896103896E-2</v>
      </c>
    </row>
    <row r="452" spans="1:7" x14ac:dyDescent="0.3">
      <c r="A452" s="51" t="s">
        <v>1563</v>
      </c>
      <c r="B452" s="153" t="s">
        <v>2433</v>
      </c>
      <c r="C452" s="149">
        <v>286.91193350999998</v>
      </c>
      <c r="D452" s="149">
        <v>4</v>
      </c>
      <c r="E452" s="65"/>
      <c r="F452" s="131">
        <f t="shared" si="16"/>
        <v>0.33358074126965542</v>
      </c>
      <c r="G452" s="131">
        <f t="shared" si="17"/>
        <v>5.1948051948051951E-2</v>
      </c>
    </row>
    <row r="453" spans="1:7" x14ac:dyDescent="0.3">
      <c r="A453" s="51" t="s">
        <v>1564</v>
      </c>
      <c r="B453" s="153" t="s">
        <v>2435</v>
      </c>
      <c r="C453" s="149">
        <v>188.88209559999999</v>
      </c>
      <c r="D453" s="149">
        <v>1</v>
      </c>
      <c r="E453" s="65"/>
      <c r="F453" s="131">
        <f t="shared" si="16"/>
        <v>0.21960546810304724</v>
      </c>
      <c r="G453" s="131">
        <f t="shared" si="17"/>
        <v>1.2987012987012988E-2</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860.09741574999998</v>
      </c>
      <c r="D472" s="51">
        <f>SUM(D448:D471)</f>
        <v>77</v>
      </c>
      <c r="E472" s="116"/>
      <c r="F472" s="140">
        <f>SUM(F448:F471)</f>
        <v>1</v>
      </c>
      <c r="G472" s="140">
        <f>SUM(G448:G471)</f>
        <v>1</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0.71443130235868768</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617.47229551160012</v>
      </c>
      <c r="D499" s="159" t="s">
        <v>815</v>
      </c>
      <c r="E499" s="51"/>
      <c r="F499" s="131">
        <f>IF($C$507=0,"",IF(C499="[for completion]","",IF(C499="","",C499/$C$507)))</f>
        <v>0.71790972069503067</v>
      </c>
      <c r="G499" s="131" t="str">
        <f>IF($D$507=0,"",IF(D499="[for completion]","",IF(D499="","",D499/$D$507)))</f>
        <v/>
      </c>
    </row>
    <row r="500" spans="1:7" x14ac:dyDescent="0.3">
      <c r="A500" s="51" t="s">
        <v>1584</v>
      </c>
      <c r="B500" s="51" t="s">
        <v>688</v>
      </c>
      <c r="C500" s="149">
        <v>117.22682423814562</v>
      </c>
      <c r="D500" s="159" t="s">
        <v>815</v>
      </c>
      <c r="E500" s="51"/>
      <c r="F500" s="131">
        <f t="shared" ref="F500:F506" si="20">IF($C$507=0,"",IF(C500="[for completion]","",IF(C500="","",C500/$C$507)))</f>
        <v>0.13629482206492216</v>
      </c>
      <c r="G500" s="131" t="str">
        <f t="shared" ref="G500:G506" si="21">IF($D$507=0,"",IF(D500="[for completion]","",IF(D500="","",D500/$D$507)))</f>
        <v/>
      </c>
    </row>
    <row r="501" spans="1:7" x14ac:dyDescent="0.3">
      <c r="A501" s="51" t="s">
        <v>1585</v>
      </c>
      <c r="B501" s="51" t="s">
        <v>690</v>
      </c>
      <c r="C501" s="149">
        <v>65.882951790670333</v>
      </c>
      <c r="D501" s="159" t="s">
        <v>815</v>
      </c>
      <c r="E501" s="51"/>
      <c r="F501" s="131">
        <f t="shared" si="20"/>
        <v>7.6599406746526238E-2</v>
      </c>
      <c r="G501" s="131" t="str">
        <f t="shared" si="21"/>
        <v/>
      </c>
    </row>
    <row r="502" spans="1:7" x14ac:dyDescent="0.3">
      <c r="A502" s="51" t="s">
        <v>1586</v>
      </c>
      <c r="B502" s="51" t="s">
        <v>692</v>
      </c>
      <c r="C502" s="149">
        <v>36.972565108914111</v>
      </c>
      <c r="D502" s="159" t="s">
        <v>815</v>
      </c>
      <c r="E502" s="51"/>
      <c r="F502" s="131">
        <f t="shared" si="20"/>
        <v>4.2986485521147914E-2</v>
      </c>
      <c r="G502" s="131" t="str">
        <f t="shared" si="21"/>
        <v/>
      </c>
    </row>
    <row r="503" spans="1:7" x14ac:dyDescent="0.3">
      <c r="A503" s="51" t="s">
        <v>1587</v>
      </c>
      <c r="B503" s="51" t="s">
        <v>694</v>
      </c>
      <c r="C503" s="149">
        <v>17.477629378672649</v>
      </c>
      <c r="D503" s="159" t="s">
        <v>815</v>
      </c>
      <c r="E503" s="51"/>
      <c r="F503" s="131">
        <f t="shared" si="20"/>
        <v>2.0320523069392388E-2</v>
      </c>
      <c r="G503" s="131" t="str">
        <f t="shared" si="21"/>
        <v/>
      </c>
    </row>
    <row r="504" spans="1:7" x14ac:dyDescent="0.3">
      <c r="A504" s="51" t="s">
        <v>1588</v>
      </c>
      <c r="B504" s="51" t="s">
        <v>696</v>
      </c>
      <c r="C504" s="149">
        <v>2.3953805068107705</v>
      </c>
      <c r="D504" s="159" t="s">
        <v>815</v>
      </c>
      <c r="E504" s="51"/>
      <c r="F504" s="131">
        <f t="shared" si="20"/>
        <v>2.7850107010518252E-3</v>
      </c>
      <c r="G504" s="131" t="str">
        <f t="shared" si="21"/>
        <v/>
      </c>
    </row>
    <row r="505" spans="1:7" x14ac:dyDescent="0.3">
      <c r="A505" s="51" t="s">
        <v>1589</v>
      </c>
      <c r="B505" s="51" t="s">
        <v>698</v>
      </c>
      <c r="C505" s="149">
        <v>0.58545060185312314</v>
      </c>
      <c r="D505" s="159" t="s">
        <v>815</v>
      </c>
      <c r="E505" s="51"/>
      <c r="F505" s="131">
        <f t="shared" si="20"/>
        <v>6.8067941041610226E-4</v>
      </c>
      <c r="G505" s="131" t="str">
        <f t="shared" si="21"/>
        <v/>
      </c>
    </row>
    <row r="506" spans="1:7" x14ac:dyDescent="0.3">
      <c r="A506" s="51" t="s">
        <v>1590</v>
      </c>
      <c r="B506" s="51" t="s">
        <v>700</v>
      </c>
      <c r="C506" s="149">
        <v>2.0843186133333336</v>
      </c>
      <c r="D506" s="152" t="s">
        <v>815</v>
      </c>
      <c r="E506" s="51"/>
      <c r="F506" s="131">
        <f t="shared" si="20"/>
        <v>2.4233517915128481E-3</v>
      </c>
      <c r="G506" s="131" t="str">
        <f t="shared" si="21"/>
        <v/>
      </c>
    </row>
    <row r="507" spans="1:7" x14ac:dyDescent="0.3">
      <c r="A507" s="51" t="s">
        <v>1591</v>
      </c>
      <c r="B507" s="77" t="s">
        <v>139</v>
      </c>
      <c r="C507" s="125">
        <f>SUM(C499:C506)</f>
        <v>860.09741574999998</v>
      </c>
      <c r="D507" s="75">
        <f>SUM(D499:D506)</f>
        <v>0</v>
      </c>
      <c r="E507" s="51"/>
      <c r="F507" s="122">
        <f>SUM(F499:F506)</f>
        <v>1</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0</v>
      </c>
      <c r="D518" s="158"/>
      <c r="E518" s="51"/>
      <c r="F518" s="51"/>
      <c r="G518" s="51"/>
    </row>
    <row r="519" spans="1:7" x14ac:dyDescent="0.3">
      <c r="A519" s="51" t="s">
        <v>1664</v>
      </c>
      <c r="B519" s="68" t="s">
        <v>771</v>
      </c>
      <c r="C519" s="158">
        <v>0.23084823601854884</v>
      </c>
      <c r="D519" s="158"/>
      <c r="E519" s="51"/>
      <c r="F519" s="51"/>
      <c r="G519" s="51"/>
    </row>
    <row r="520" spans="1:7" x14ac:dyDescent="0.3">
      <c r="A520" s="51" t="s">
        <v>1665</v>
      </c>
      <c r="B520" s="68" t="s">
        <v>772</v>
      </c>
      <c r="C520" s="158">
        <v>0</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0</v>
      </c>
      <c r="D522" s="158"/>
      <c r="E522" s="51"/>
      <c r="F522" s="51"/>
      <c r="G522" s="51"/>
    </row>
    <row r="523" spans="1:7" x14ac:dyDescent="0.3">
      <c r="A523" s="51" t="s">
        <v>1668</v>
      </c>
      <c r="B523" s="68" t="s">
        <v>775</v>
      </c>
      <c r="C523" s="158">
        <v>0</v>
      </c>
      <c r="D523" s="158"/>
      <c r="E523" s="51"/>
      <c r="F523" s="51"/>
      <c r="G523" s="51"/>
    </row>
    <row r="524" spans="1:7" x14ac:dyDescent="0.3">
      <c r="A524" s="51" t="s">
        <v>1669</v>
      </c>
      <c r="B524" s="68" t="s">
        <v>776</v>
      </c>
      <c r="C524" s="158">
        <v>0</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0.32639709522345461</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0.44275466875799657</v>
      </c>
      <c r="D530" s="158"/>
      <c r="E530" s="51"/>
      <c r="F530" s="51"/>
      <c r="G530" s="51"/>
    </row>
    <row r="531" spans="1:7" x14ac:dyDescent="0.3">
      <c r="A531" s="51" t="s">
        <v>1810</v>
      </c>
      <c r="B531" s="79" t="s">
        <v>1794</v>
      </c>
      <c r="C531" s="158">
        <v>0.44275466875799657</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2437</v>
      </c>
      <c r="C546" s="148">
        <v>376.21313672999997</v>
      </c>
      <c r="D546" s="148">
        <v>10</v>
      </c>
      <c r="E546" s="57"/>
      <c r="F546" s="131">
        <f>IF($C$564=0,"",IF(C546="[for completion]","",IF(C546="","",C546/$C$564)))</f>
        <v>0.43740758876940034</v>
      </c>
      <c r="G546" s="131">
        <f>IF($D$564=0,"",IF(D546="[for completion]","",IF(D546="","",D546/$D$564)))</f>
        <v>0.16949152542372881</v>
      </c>
    </row>
    <row r="547" spans="1:7" x14ac:dyDescent="0.3">
      <c r="A547" s="51" t="s">
        <v>1706</v>
      </c>
      <c r="B547" s="153" t="s">
        <v>2438</v>
      </c>
      <c r="C547" s="148">
        <v>34.655733239999996</v>
      </c>
      <c r="D547" s="148">
        <v>7</v>
      </c>
      <c r="E547" s="57"/>
      <c r="F547" s="131">
        <f t="shared" ref="F547:F563" si="22">IF($C$564=0,"",IF(C547="[for completion]","",IF(C547="","",C547/$C$564)))</f>
        <v>4.0292800100765788E-2</v>
      </c>
      <c r="G547" s="131">
        <f t="shared" ref="G547:G563" si="23">IF($D$564=0,"",IF(D547="[for completion]","",IF(D547="","",D547/$D$564)))</f>
        <v>0.11864406779661017</v>
      </c>
    </row>
    <row r="548" spans="1:7" x14ac:dyDescent="0.3">
      <c r="A548" s="51" t="s">
        <v>1707</v>
      </c>
      <c r="B548" s="153" t="s">
        <v>2439</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2440</v>
      </c>
      <c r="C551" s="148">
        <v>0</v>
      </c>
      <c r="D551" s="148">
        <v>0</v>
      </c>
      <c r="E551" s="57"/>
      <c r="F551" s="131">
        <f t="shared" si="22"/>
        <v>0</v>
      </c>
      <c r="G551" s="131">
        <f t="shared" si="23"/>
        <v>0</v>
      </c>
    </row>
    <row r="552" spans="1:7" x14ac:dyDescent="0.3">
      <c r="A552" s="51" t="s">
        <v>1814</v>
      </c>
      <c r="B552" s="153" t="s">
        <v>2441</v>
      </c>
      <c r="C552" s="148">
        <v>0</v>
      </c>
      <c r="D552" s="148">
        <v>0</v>
      </c>
      <c r="E552" s="57"/>
      <c r="F552" s="131">
        <f t="shared" si="22"/>
        <v>0</v>
      </c>
      <c r="G552" s="131">
        <f t="shared" si="23"/>
        <v>0</v>
      </c>
    </row>
    <row r="553" spans="1:7" x14ac:dyDescent="0.3">
      <c r="A553" s="51" t="s">
        <v>1815</v>
      </c>
      <c r="B553" s="153" t="s">
        <v>2442</v>
      </c>
      <c r="C553" s="148">
        <v>250.29862905000002</v>
      </c>
      <c r="D553" s="148">
        <v>14</v>
      </c>
      <c r="E553" s="57"/>
      <c r="F553" s="131">
        <f t="shared" si="22"/>
        <v>0.29101195337477093</v>
      </c>
      <c r="G553" s="131">
        <f t="shared" si="23"/>
        <v>0.23728813559322035</v>
      </c>
    </row>
    <row r="554" spans="1:7" x14ac:dyDescent="0.3">
      <c r="A554" s="51" t="s">
        <v>1816</v>
      </c>
      <c r="B554" s="153" t="s">
        <v>2443</v>
      </c>
      <c r="C554" s="148">
        <v>198.92991673000003</v>
      </c>
      <c r="D554" s="148">
        <v>28</v>
      </c>
      <c r="E554" s="57"/>
      <c r="F554" s="131">
        <f t="shared" si="22"/>
        <v>0.23128765775506285</v>
      </c>
      <c r="G554" s="131">
        <f t="shared" si="23"/>
        <v>0.47457627118644069</v>
      </c>
    </row>
    <row r="555" spans="1:7" x14ac:dyDescent="0.3">
      <c r="A555" s="51" t="s">
        <v>1817</v>
      </c>
      <c r="B555" s="153" t="s">
        <v>2444</v>
      </c>
      <c r="C555" s="148">
        <v>0</v>
      </c>
      <c r="D555" s="148">
        <v>0</v>
      </c>
      <c r="E555" s="57"/>
      <c r="F555" s="131">
        <f t="shared" si="22"/>
        <v>0</v>
      </c>
      <c r="G555" s="131">
        <f t="shared" si="23"/>
        <v>0</v>
      </c>
    </row>
    <row r="556" spans="1:7" x14ac:dyDescent="0.3">
      <c r="A556" s="51" t="s">
        <v>1818</v>
      </c>
      <c r="B556" s="153" t="s">
        <v>2445</v>
      </c>
      <c r="C556" s="148">
        <v>0</v>
      </c>
      <c r="D556" s="148">
        <v>0</v>
      </c>
      <c r="E556" s="57"/>
      <c r="F556" s="131">
        <f t="shared" si="22"/>
        <v>0</v>
      </c>
      <c r="G556" s="131">
        <f t="shared" si="23"/>
        <v>0</v>
      </c>
    </row>
    <row r="557" spans="1:7" x14ac:dyDescent="0.3">
      <c r="A557" s="51" t="s">
        <v>1819</v>
      </c>
      <c r="B557" s="153" t="s">
        <v>2446</v>
      </c>
      <c r="C557" s="148">
        <v>0</v>
      </c>
      <c r="D557" s="148">
        <v>0</v>
      </c>
      <c r="E557" s="57"/>
      <c r="F557" s="131">
        <f t="shared" si="22"/>
        <v>0</v>
      </c>
      <c r="G557" s="131">
        <f t="shared" si="23"/>
        <v>0</v>
      </c>
    </row>
    <row r="558" spans="1:7" x14ac:dyDescent="0.3">
      <c r="A558" s="51" t="s">
        <v>1820</v>
      </c>
      <c r="B558" s="153" t="s">
        <v>2447</v>
      </c>
      <c r="C558" s="148">
        <v>0</v>
      </c>
      <c r="D558" s="148">
        <v>0</v>
      </c>
      <c r="E558" s="57"/>
      <c r="F558" s="131">
        <f t="shared" si="22"/>
        <v>0</v>
      </c>
      <c r="G558" s="131">
        <f t="shared" si="23"/>
        <v>0</v>
      </c>
    </row>
    <row r="559" spans="1:7" x14ac:dyDescent="0.3">
      <c r="A559" s="51" t="s">
        <v>1821</v>
      </c>
      <c r="B559" s="153" t="s">
        <v>2448</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860.0974157500001</v>
      </c>
      <c r="D564" s="126">
        <f>SUM(D546:D563)</f>
        <v>59</v>
      </c>
      <c r="E564" s="57"/>
      <c r="F564" s="122">
        <f>SUM(F546:F563)</f>
        <v>1</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2449</v>
      </c>
      <c r="C569" s="149">
        <v>376.21313672999997</v>
      </c>
      <c r="D569" s="159">
        <v>10</v>
      </c>
      <c r="E569" s="57"/>
      <c r="F569" s="131">
        <f>IF($C$587=0,"",IF(C569="[for completion]","",IF(C569="","",C569/$C$587)))</f>
        <v>0.43740758876940034</v>
      </c>
      <c r="G569" s="131">
        <f>IF($D$587=0,"",IF(D569="[for completion]","",IF(D569="","",D569/$D$587)))</f>
        <v>0.16949152542372881</v>
      </c>
    </row>
    <row r="570" spans="1:7" x14ac:dyDescent="0.3">
      <c r="A570" s="51" t="s">
        <v>1828</v>
      </c>
      <c r="B570" s="153" t="s">
        <v>2450</v>
      </c>
      <c r="C570" s="149">
        <v>34.655733239999996</v>
      </c>
      <c r="D570" s="159">
        <v>7</v>
      </c>
      <c r="E570" s="57"/>
      <c r="F570" s="131">
        <f t="shared" ref="F570:F586" si="24">IF($C$587=0,"",IF(C570="[for completion]","",IF(C570="","",C570/$C$587)))</f>
        <v>4.0292800100765788E-2</v>
      </c>
      <c r="G570" s="131">
        <f t="shared" ref="G570:G586" si="25">IF($D$587=0,"",IF(D570="[for completion]","",IF(D570="","",D570/$D$587)))</f>
        <v>0.11864406779661017</v>
      </c>
    </row>
    <row r="571" spans="1:7" x14ac:dyDescent="0.3">
      <c r="A571" s="51" t="s">
        <v>1829</v>
      </c>
      <c r="B571" s="153" t="s">
        <v>2451</v>
      </c>
      <c r="C571" s="149">
        <v>0</v>
      </c>
      <c r="D571" s="159">
        <v>0</v>
      </c>
      <c r="E571" s="57"/>
      <c r="F571" s="131">
        <f t="shared" si="24"/>
        <v>0</v>
      </c>
      <c r="G571" s="131">
        <f t="shared" si="25"/>
        <v>0</v>
      </c>
    </row>
    <row r="572" spans="1:7" x14ac:dyDescent="0.3">
      <c r="A572" s="51" t="s">
        <v>1830</v>
      </c>
      <c r="B572" s="153" t="s">
        <v>2452</v>
      </c>
      <c r="C572" s="149">
        <v>0</v>
      </c>
      <c r="D572" s="159">
        <v>0</v>
      </c>
      <c r="E572" s="57"/>
      <c r="F572" s="131">
        <f t="shared" si="24"/>
        <v>0</v>
      </c>
      <c r="G572" s="131">
        <f t="shared" si="25"/>
        <v>0</v>
      </c>
    </row>
    <row r="573" spans="1:7" x14ac:dyDescent="0.3">
      <c r="A573" s="51" t="s">
        <v>1831</v>
      </c>
      <c r="B573" s="153" t="s">
        <v>2453</v>
      </c>
      <c r="C573" s="149">
        <v>0</v>
      </c>
      <c r="D573" s="159">
        <v>0</v>
      </c>
      <c r="E573" s="57"/>
      <c r="F573" s="131">
        <f t="shared" si="24"/>
        <v>0</v>
      </c>
      <c r="G573" s="131">
        <f t="shared" si="25"/>
        <v>0</v>
      </c>
    </row>
    <row r="574" spans="1:7" x14ac:dyDescent="0.3">
      <c r="A574" s="51" t="s">
        <v>1832</v>
      </c>
      <c r="B574" s="153" t="s">
        <v>2454</v>
      </c>
      <c r="C574" s="149">
        <v>0</v>
      </c>
      <c r="D574" s="159">
        <v>0</v>
      </c>
      <c r="E574" s="57"/>
      <c r="F574" s="131">
        <f t="shared" si="24"/>
        <v>0</v>
      </c>
      <c r="G574" s="131">
        <f t="shared" si="25"/>
        <v>0</v>
      </c>
    </row>
    <row r="575" spans="1:7" x14ac:dyDescent="0.3">
      <c r="A575" s="51" t="s">
        <v>1833</v>
      </c>
      <c r="B575" s="153" t="s">
        <v>2455</v>
      </c>
      <c r="C575" s="149">
        <v>0</v>
      </c>
      <c r="D575" s="159">
        <v>0</v>
      </c>
      <c r="E575" s="57"/>
      <c r="F575" s="131">
        <f t="shared" si="24"/>
        <v>0</v>
      </c>
      <c r="G575" s="131">
        <f t="shared" si="25"/>
        <v>0</v>
      </c>
    </row>
    <row r="576" spans="1:7" x14ac:dyDescent="0.3">
      <c r="A576" s="51" t="s">
        <v>1834</v>
      </c>
      <c r="B576" s="153" t="s">
        <v>2456</v>
      </c>
      <c r="C576" s="149">
        <v>250.29862905000002</v>
      </c>
      <c r="D576" s="159">
        <v>14</v>
      </c>
      <c r="E576" s="57"/>
      <c r="F576" s="131">
        <f t="shared" si="24"/>
        <v>0.29101195337477093</v>
      </c>
      <c r="G576" s="131">
        <f t="shared" si="25"/>
        <v>0.23728813559322035</v>
      </c>
    </row>
    <row r="577" spans="1:7" x14ac:dyDescent="0.3">
      <c r="A577" s="51" t="s">
        <v>1835</v>
      </c>
      <c r="B577" s="153" t="s">
        <v>2457</v>
      </c>
      <c r="C577" s="149">
        <v>198.92991673000003</v>
      </c>
      <c r="D577" s="159">
        <v>28</v>
      </c>
      <c r="E577" s="57"/>
      <c r="F577" s="131">
        <f t="shared" si="24"/>
        <v>0.23128765775506285</v>
      </c>
      <c r="G577" s="131">
        <f t="shared" si="25"/>
        <v>0.47457627118644069</v>
      </c>
    </row>
    <row r="578" spans="1:7" x14ac:dyDescent="0.3">
      <c r="A578" s="51" t="s">
        <v>1836</v>
      </c>
      <c r="B578" s="153" t="s">
        <v>2458</v>
      </c>
      <c r="C578" s="149">
        <v>0</v>
      </c>
      <c r="D578" s="159">
        <v>0</v>
      </c>
      <c r="E578" s="57"/>
      <c r="F578" s="131">
        <f t="shared" si="24"/>
        <v>0</v>
      </c>
      <c r="G578" s="131">
        <f t="shared" si="25"/>
        <v>0</v>
      </c>
    </row>
    <row r="579" spans="1:7" x14ac:dyDescent="0.3">
      <c r="A579" s="51" t="s">
        <v>1837</v>
      </c>
      <c r="B579" s="153" t="s">
        <v>2459</v>
      </c>
      <c r="C579" s="149">
        <v>0</v>
      </c>
      <c r="D579" s="159">
        <v>0</v>
      </c>
      <c r="E579" s="57"/>
      <c r="F579" s="131">
        <f t="shared" si="24"/>
        <v>0</v>
      </c>
      <c r="G579" s="131">
        <f t="shared" si="25"/>
        <v>0</v>
      </c>
    </row>
    <row r="580" spans="1:7" x14ac:dyDescent="0.3">
      <c r="A580" s="51" t="s">
        <v>1995</v>
      </c>
      <c r="B580" s="153" t="s">
        <v>2460</v>
      </c>
      <c r="C580" s="149">
        <v>0</v>
      </c>
      <c r="D580" s="159">
        <v>0</v>
      </c>
      <c r="E580" s="57"/>
      <c r="F580" s="131">
        <f t="shared" si="24"/>
        <v>0</v>
      </c>
      <c r="G580" s="131">
        <f t="shared" si="25"/>
        <v>0</v>
      </c>
    </row>
    <row r="581" spans="1:7" x14ac:dyDescent="0.3">
      <c r="A581" s="51" t="s">
        <v>1996</v>
      </c>
      <c r="B581" s="153" t="s">
        <v>2461</v>
      </c>
      <c r="C581" s="149">
        <v>0</v>
      </c>
      <c r="D581" s="159">
        <v>0</v>
      </c>
      <c r="E581" s="57"/>
      <c r="F581" s="131">
        <f t="shared" si="24"/>
        <v>0</v>
      </c>
      <c r="G581" s="131">
        <f t="shared" si="25"/>
        <v>0</v>
      </c>
    </row>
    <row r="582" spans="1:7" x14ac:dyDescent="0.3">
      <c r="A582" s="51" t="s">
        <v>1997</v>
      </c>
      <c r="B582" s="153" t="s">
        <v>2462</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860.0974157500001</v>
      </c>
      <c r="D587" s="126">
        <f>SUM(D569:D586)</f>
        <v>59</v>
      </c>
      <c r="E587" s="57"/>
      <c r="F587" s="122">
        <f>SUM(F569:F586)</f>
        <v>1</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13.212876619999999</v>
      </c>
      <c r="D589" s="148">
        <v>2</v>
      </c>
      <c r="E589" s="57"/>
      <c r="F589" s="131">
        <f t="shared" ref="F589:F596" si="26">IF($C$602=0,"",IF(C589="[for completion]","",IF(C589="","",C589/$C$602)))</f>
        <v>1.5362069898185249E-2</v>
      </c>
      <c r="G589" s="131">
        <f t="shared" ref="G589:G596" si="27">IF($D$602=0,"",IF(D589="[for completion]","",IF(D589="","",D589/$D$602)))</f>
        <v>3.3898305084745763E-2</v>
      </c>
    </row>
    <row r="590" spans="1:7" x14ac:dyDescent="0.3">
      <c r="A590" s="51" t="s">
        <v>1839</v>
      </c>
      <c r="B590" s="68" t="s">
        <v>1252</v>
      </c>
      <c r="C590" s="148">
        <v>14.249284930000002</v>
      </c>
      <c r="D590" s="148">
        <v>3</v>
      </c>
      <c r="E590" s="57"/>
      <c r="F590" s="131">
        <f t="shared" si="26"/>
        <v>1.6567059345916887E-2</v>
      </c>
      <c r="G590" s="131">
        <f t="shared" si="27"/>
        <v>5.0847457627118647E-2</v>
      </c>
    </row>
    <row r="591" spans="1:7" x14ac:dyDescent="0.3">
      <c r="A591" s="51" t="s">
        <v>1840</v>
      </c>
      <c r="B591" s="68" t="s">
        <v>1891</v>
      </c>
      <c r="C591" s="148">
        <v>14.261046820000001</v>
      </c>
      <c r="D591" s="148">
        <v>2</v>
      </c>
      <c r="E591" s="57"/>
      <c r="F591" s="131">
        <f t="shared" si="26"/>
        <v>1.6580734413164638E-2</v>
      </c>
      <c r="G591" s="131">
        <f t="shared" si="27"/>
        <v>3.3898305084745763E-2</v>
      </c>
    </row>
    <row r="592" spans="1:7" x14ac:dyDescent="0.3">
      <c r="A592" s="51" t="s">
        <v>1841</v>
      </c>
      <c r="B592" s="68" t="s">
        <v>1253</v>
      </c>
      <c r="C592" s="148">
        <v>7.0022698300000004</v>
      </c>
      <c r="D592" s="148">
        <v>2</v>
      </c>
      <c r="E592" s="57"/>
      <c r="F592" s="131">
        <f t="shared" si="26"/>
        <v>8.1412520277067222E-3</v>
      </c>
      <c r="G592" s="131">
        <f t="shared" si="27"/>
        <v>3.3898305084745763E-2</v>
      </c>
    </row>
    <row r="593" spans="1:7" x14ac:dyDescent="0.3">
      <c r="A593" s="51" t="s">
        <v>1842</v>
      </c>
      <c r="B593" s="68" t="s">
        <v>1254</v>
      </c>
      <c r="C593" s="148">
        <v>149.14241264</v>
      </c>
      <c r="D593" s="148">
        <v>5</v>
      </c>
      <c r="E593" s="57"/>
      <c r="F593" s="131">
        <f t="shared" si="26"/>
        <v>0.17340176811245114</v>
      </c>
      <c r="G593" s="131">
        <f t="shared" si="27"/>
        <v>8.4745762711864403E-2</v>
      </c>
    </row>
    <row r="594" spans="1:7" x14ac:dyDescent="0.3">
      <c r="A594" s="51" t="s">
        <v>2003</v>
      </c>
      <c r="B594" s="68" t="s">
        <v>1255</v>
      </c>
      <c r="C594" s="148">
        <v>34.317230700000003</v>
      </c>
      <c r="D594" s="148">
        <v>6</v>
      </c>
      <c r="E594" s="57"/>
      <c r="F594" s="131">
        <f t="shared" si="26"/>
        <v>3.9899237076622969E-2</v>
      </c>
      <c r="G594" s="131">
        <f t="shared" si="27"/>
        <v>0.10169491525423729</v>
      </c>
    </row>
    <row r="595" spans="1:7" x14ac:dyDescent="0.3">
      <c r="A595" s="51" t="s">
        <v>2004</v>
      </c>
      <c r="B595" s="68" t="s">
        <v>1256</v>
      </c>
      <c r="C595" s="148">
        <v>18.647544849999999</v>
      </c>
      <c r="D595" s="148">
        <v>4</v>
      </c>
      <c r="E595" s="57"/>
      <c r="F595" s="131">
        <f t="shared" si="26"/>
        <v>2.1680735819604162E-2</v>
      </c>
      <c r="G595" s="131">
        <f t="shared" si="27"/>
        <v>6.7796610169491525E-2</v>
      </c>
    </row>
    <row r="596" spans="1:7" x14ac:dyDescent="0.3">
      <c r="A596" s="51" t="s">
        <v>2005</v>
      </c>
      <c r="B596" s="68" t="s">
        <v>1257</v>
      </c>
      <c r="C596" s="148">
        <v>3.1836333900000002</v>
      </c>
      <c r="D596" s="148">
        <v>5</v>
      </c>
      <c r="E596" s="57"/>
      <c r="F596" s="131">
        <f t="shared" si="26"/>
        <v>3.7014800087777147E-3</v>
      </c>
      <c r="G596" s="131">
        <f t="shared" si="27"/>
        <v>8.4745762711864403E-2</v>
      </c>
    </row>
    <row r="597" spans="1:7" x14ac:dyDescent="0.3">
      <c r="A597" s="51" t="s">
        <v>2006</v>
      </c>
      <c r="B597" s="68" t="s">
        <v>2263</v>
      </c>
      <c r="C597" s="125">
        <v>48.996326279999998</v>
      </c>
      <c r="D597" s="51">
        <v>8</v>
      </c>
      <c r="E597" s="57"/>
      <c r="F597" s="131">
        <f>IF($C$602=0,"",IF(C597="[for completion]","",IF(C597="","",C597/$C$602)))</f>
        <v>5.696601964240932E-2</v>
      </c>
      <c r="G597" s="131">
        <f>IF($D$602=0,"",IF(D597="[for completion]","",IF(D597="","",D597/$D$602)))</f>
        <v>0.13559322033898305</v>
      </c>
    </row>
    <row r="598" spans="1:7" x14ac:dyDescent="0.3">
      <c r="A598" s="51" t="s">
        <v>2007</v>
      </c>
      <c r="B598" s="51" t="s">
        <v>2266</v>
      </c>
      <c r="C598" s="125">
        <v>516.70487039</v>
      </c>
      <c r="D598" s="51">
        <v>15</v>
      </c>
      <c r="F598" s="131">
        <f>IF($C$602=0,"",IF(C598="[for completion]","",IF(C598="","",C598/$C$602)))</f>
        <v>0.6007515671227035</v>
      </c>
      <c r="G598" s="131">
        <f>IF($D$602=0,"",IF(D598="[for completion]","",IF(D598="","",D598/$D$602)))</f>
        <v>0.25423728813559321</v>
      </c>
    </row>
    <row r="599" spans="1:7" x14ac:dyDescent="0.3">
      <c r="A599" s="51" t="s">
        <v>2008</v>
      </c>
      <c r="B599" s="51" t="s">
        <v>2264</v>
      </c>
      <c r="C599" s="125">
        <v>31.176367590000002</v>
      </c>
      <c r="D599" s="51">
        <v>5</v>
      </c>
      <c r="F599" s="131">
        <f>IF($C$602=0,"",IF(C599="[for completion]","",IF(C599="","",C599/$C$602)))</f>
        <v>3.6247484318755199E-2</v>
      </c>
      <c r="G599" s="131">
        <f>IF($D$602=0,"",IF(D599="[for completion]","",IF(D599="","",D599/$D$602)))</f>
        <v>8.4745762711864403E-2</v>
      </c>
    </row>
    <row r="600" spans="1:7" x14ac:dyDescent="0.3">
      <c r="A600" s="51" t="s">
        <v>2301</v>
      </c>
      <c r="B600" s="68" t="s">
        <v>2265</v>
      </c>
      <c r="C600" s="125">
        <v>9.2035517100000011</v>
      </c>
      <c r="D600" s="51">
        <v>2</v>
      </c>
      <c r="E600" s="57"/>
      <c r="F600" s="131">
        <f>IF($C$602=0,"",IF(C600="[for completion]","",IF(C600="","",C600/$C$602)))</f>
        <v>1.0700592213702393E-2</v>
      </c>
      <c r="G600" s="131">
        <f>IF($D$602=0,"",IF(D600="[for completion]","",IF(D600="","",D600/$D$602)))</f>
        <v>3.3898305084745763E-2</v>
      </c>
    </row>
    <row r="601" spans="1:7" x14ac:dyDescent="0.3">
      <c r="A601" s="51" t="s">
        <v>2302</v>
      </c>
      <c r="B601" s="68" t="s">
        <v>1651</v>
      </c>
      <c r="C601" s="148">
        <v>0</v>
      </c>
      <c r="D601" s="148">
        <v>0</v>
      </c>
      <c r="E601" s="57"/>
      <c r="F601" s="131">
        <f>IF($C$602=0,"",IF(C601="[for completion]","",IF(C601="","",C601/$C$602)))</f>
        <v>0</v>
      </c>
      <c r="G601" s="131">
        <f>IF($D$602=0,"",IF(D601="[for completion]","",IF(D601="","",D601/$D$602)))</f>
        <v>0</v>
      </c>
    </row>
    <row r="602" spans="1:7" x14ac:dyDescent="0.3">
      <c r="A602" s="51" t="s">
        <v>2303</v>
      </c>
      <c r="B602" s="68" t="s">
        <v>139</v>
      </c>
      <c r="C602" s="125">
        <f>SUM(C589:C601)</f>
        <v>860.0974157500001</v>
      </c>
      <c r="D602" s="126">
        <f>SUM(D589:D601)</f>
        <v>59</v>
      </c>
      <c r="E602" s="57"/>
      <c r="F602" s="122">
        <f>SUM(F589:F601)</f>
        <v>0.99999999999999989</v>
      </c>
      <c r="G602" s="122">
        <f>SUM(G589:G601)</f>
        <v>1</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30.250875610000005</v>
      </c>
      <c r="D614" s="148">
        <v>5</v>
      </c>
      <c r="E614" s="57"/>
      <c r="F614" s="131">
        <f>IF($C$618=0,"",IF(C614="[for completion]","",IF(C614="","",C614/$C$618)))</f>
        <v>3.5171452740177592E-2</v>
      </c>
      <c r="G614" s="131">
        <f>IF($D$618=0,"",IF(D614="[for completion]","",IF(D614="","",D614/$D$618)))</f>
        <v>8.4745762711864403E-2</v>
      </c>
    </row>
    <row r="615" spans="1:7" x14ac:dyDescent="0.3">
      <c r="A615" s="51" t="s">
        <v>2010</v>
      </c>
      <c r="B615" s="144" t="s">
        <v>1843</v>
      </c>
      <c r="C615" s="148">
        <v>829.84654014000012</v>
      </c>
      <c r="D615" s="148">
        <v>54</v>
      </c>
      <c r="E615" s="57"/>
      <c r="F615" s="57"/>
      <c r="G615" s="131">
        <f>IF($D$618=0,"",IF(D615="[for completion]","",IF(D615="","",D615/$D$618)))</f>
        <v>0.9152542372881356</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860.0974157500001</v>
      </c>
      <c r="D618" s="126">
        <f>SUM(D614:D617)</f>
        <v>59</v>
      </c>
      <c r="E618" s="57"/>
      <c r="F618" s="122">
        <f>SUM(F614:F617)</f>
        <v>3.5171452740177592E-2</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0</v>
      </c>
      <c r="E621" s="178"/>
      <c r="F621" s="149"/>
      <c r="G621" s="131" t="str">
        <f t="shared" ref="G621:G636" si="28">IF($D$639=0,"",IF(D621="[for completion]","",IF(D621="","",D621/$D$639)))</f>
        <v/>
      </c>
    </row>
    <row r="622" spans="1:7" x14ac:dyDescent="0.3">
      <c r="A622" s="51" t="s">
        <v>2017</v>
      </c>
      <c r="B622" s="68" t="s">
        <v>771</v>
      </c>
      <c r="C622" s="149"/>
      <c r="D622" s="149">
        <v>12.424326076660053</v>
      </c>
      <c r="E622" s="178"/>
      <c r="F622" s="149"/>
      <c r="G622" s="131" t="str">
        <f t="shared" si="28"/>
        <v/>
      </c>
    </row>
    <row r="623" spans="1:7" x14ac:dyDescent="0.3">
      <c r="A623" s="51" t="s">
        <v>2018</v>
      </c>
      <c r="B623" s="68" t="s">
        <v>772</v>
      </c>
      <c r="C623" s="149"/>
      <c r="D623" s="149">
        <v>0</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0</v>
      </c>
      <c r="E625" s="178"/>
      <c r="F625" s="149"/>
      <c r="G625" s="131" t="str">
        <f t="shared" si="28"/>
        <v/>
      </c>
    </row>
    <row r="626" spans="1:7" x14ac:dyDescent="0.3">
      <c r="A626" s="51" t="s">
        <v>2021</v>
      </c>
      <c r="B626" s="68" t="s">
        <v>775</v>
      </c>
      <c r="C626" s="149"/>
      <c r="D626" s="149">
        <v>0</v>
      </c>
      <c r="E626" s="178"/>
      <c r="F626" s="149"/>
      <c r="G626" s="131" t="str">
        <f t="shared" si="28"/>
        <v/>
      </c>
    </row>
    <row r="627" spans="1:7" x14ac:dyDescent="0.3">
      <c r="A627" s="51" t="s">
        <v>2022</v>
      </c>
      <c r="B627" s="68" t="s">
        <v>776</v>
      </c>
      <c r="C627" s="149"/>
      <c r="D627" s="149">
        <v>0</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189.66051007743195</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136.13220458479719</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338.21704073888918</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E19" sqref="E19"/>
    </sheetView>
  </sheetViews>
  <sheetFormatPr defaultRowHeight="14.4" x14ac:dyDescent="0.3"/>
  <cols>
    <col min="1" max="1" width="14" customWidth="1"/>
    <col min="2" max="2" width="41" customWidth="1"/>
    <col min="3" max="5" width="13" customWidth="1"/>
  </cols>
  <sheetData>
    <row r="1" spans="1:5" x14ac:dyDescent="0.3">
      <c r="A1" t="s">
        <v>2416</v>
      </c>
      <c r="B1" t="s">
        <v>2417</v>
      </c>
      <c r="C1" t="s">
        <v>2418</v>
      </c>
      <c r="D1" t="s">
        <v>2419</v>
      </c>
      <c r="E1" t="s">
        <v>2420</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2960</v>
      </c>
      <c r="B701" t="s">
        <v>1412</v>
      </c>
      <c r="C701">
        <v>0.75334344083589622</v>
      </c>
      <c r="D701">
        <v>9.6451530467233648E-3</v>
      </c>
      <c r="E701">
        <v>0.74302645881555196</v>
      </c>
    </row>
    <row r="702" spans="1:5" x14ac:dyDescent="0.3">
      <c r="A702" t="s">
        <v>2960</v>
      </c>
      <c r="B702" t="s">
        <v>1413</v>
      </c>
      <c r="C702">
        <v>6.7107455885622022E-4</v>
      </c>
      <c r="D702">
        <v>1.116253866619062E-2</v>
      </c>
      <c r="E702">
        <v>8.1661778295618096E-4</v>
      </c>
    </row>
    <row r="703" spans="1:5" x14ac:dyDescent="0.3">
      <c r="A703" t="s">
        <v>2960</v>
      </c>
      <c r="B703" t="s">
        <v>1414</v>
      </c>
    </row>
    <row r="704" spans="1:5" x14ac:dyDescent="0.3">
      <c r="A704" t="s">
        <v>2960</v>
      </c>
      <c r="B704" t="s">
        <v>1501</v>
      </c>
      <c r="C704">
        <v>5.1585131082486006E-5</v>
      </c>
    </row>
    <row r="705" spans="1:5" x14ac:dyDescent="0.3">
      <c r="A705" t="s">
        <v>2960</v>
      </c>
      <c r="B705" t="s">
        <v>1505</v>
      </c>
      <c r="C705">
        <v>3.8461632594679876E-3</v>
      </c>
    </row>
    <row r="706" spans="1:5" x14ac:dyDescent="0.3">
      <c r="A706" t="s">
        <v>2960</v>
      </c>
      <c r="B706" t="s">
        <v>1810</v>
      </c>
      <c r="C706">
        <v>0.44275466875799657</v>
      </c>
    </row>
    <row r="707" spans="1:5" x14ac:dyDescent="0.3">
      <c r="A707" t="s">
        <v>2960</v>
      </c>
      <c r="B707" t="s">
        <v>1269</v>
      </c>
      <c r="C707">
        <v>29593.25739827998</v>
      </c>
      <c r="D707">
        <v>2654</v>
      </c>
    </row>
    <row r="708" spans="1:5" x14ac:dyDescent="0.3">
      <c r="A708" t="s">
        <v>2960</v>
      </c>
      <c r="B708" t="s">
        <v>1272</v>
      </c>
      <c r="C708">
        <v>32406.751341080024</v>
      </c>
      <c r="D708">
        <v>7655</v>
      </c>
    </row>
    <row r="709" spans="1:5" x14ac:dyDescent="0.3">
      <c r="A709" t="s">
        <v>2960</v>
      </c>
      <c r="B709" t="s">
        <v>1278</v>
      </c>
      <c r="C709">
        <v>61139.911323610155</v>
      </c>
    </row>
    <row r="710" spans="1:5" x14ac:dyDescent="0.3">
      <c r="A710" t="s">
        <v>2960</v>
      </c>
      <c r="B710" t="s">
        <v>1279</v>
      </c>
      <c r="C710">
        <v>860.09741574999953</v>
      </c>
    </row>
    <row r="711" spans="1:5" x14ac:dyDescent="0.3">
      <c r="A711" t="s">
        <v>2960</v>
      </c>
      <c r="B711" t="s">
        <v>1300</v>
      </c>
      <c r="C711">
        <v>10232</v>
      </c>
      <c r="D711">
        <v>77</v>
      </c>
    </row>
    <row r="712" spans="1:5" x14ac:dyDescent="0.3">
      <c r="A712" t="s">
        <v>2960</v>
      </c>
      <c r="B712" t="s">
        <v>1307</v>
      </c>
      <c r="C712">
        <v>3.9621871935468789E-2</v>
      </c>
      <c r="D712">
        <v>0.6790309376301602</v>
      </c>
      <c r="E712">
        <v>3.9072216050706959E-2</v>
      </c>
    </row>
    <row r="713" spans="1:5" x14ac:dyDescent="0.3">
      <c r="A713" t="s">
        <v>2960</v>
      </c>
      <c r="B713" t="s">
        <v>1321</v>
      </c>
      <c r="C713">
        <v>1</v>
      </c>
      <c r="D713">
        <v>1</v>
      </c>
      <c r="E713">
        <v>1</v>
      </c>
    </row>
    <row r="714" spans="1:5" x14ac:dyDescent="0.3">
      <c r="A714" t="s">
        <v>2960</v>
      </c>
      <c r="B714" t="s">
        <v>1358</v>
      </c>
      <c r="C714">
        <v>0.33011868319370435</v>
      </c>
      <c r="D714">
        <v>0.26151294080318244</v>
      </c>
      <c r="E714">
        <v>0.3291669474934118</v>
      </c>
    </row>
    <row r="715" spans="1:5" x14ac:dyDescent="0.3">
      <c r="A715" t="s">
        <v>2960</v>
      </c>
      <c r="B715" t="s">
        <v>1359</v>
      </c>
      <c r="C715">
        <v>9.6819211406740976E-2</v>
      </c>
      <c r="D715">
        <v>8.180005800697579E-2</v>
      </c>
      <c r="E715">
        <v>9.6610857645369794E-2</v>
      </c>
    </row>
    <row r="716" spans="1:5" x14ac:dyDescent="0.3">
      <c r="A716" t="s">
        <v>2960</v>
      </c>
      <c r="B716" t="s">
        <v>1360</v>
      </c>
      <c r="C716">
        <v>0.13863344835563832</v>
      </c>
      <c r="D716">
        <v>2.9117311471238413E-2</v>
      </c>
      <c r="E716">
        <v>0.13711418169370643</v>
      </c>
    </row>
    <row r="717" spans="1:5" x14ac:dyDescent="0.3">
      <c r="A717" t="s">
        <v>2960</v>
      </c>
      <c r="B717" t="s">
        <v>1361</v>
      </c>
      <c r="C717">
        <v>0.24042916255283298</v>
      </c>
      <c r="D717">
        <v>0.40020157551554653</v>
      </c>
      <c r="E717">
        <v>0.24264561126455925</v>
      </c>
    </row>
    <row r="718" spans="1:5" x14ac:dyDescent="0.3">
      <c r="A718" t="s">
        <v>2960</v>
      </c>
      <c r="B718" t="s">
        <v>1362</v>
      </c>
      <c r="C718">
        <v>0.19399949449108328</v>
      </c>
      <c r="D718">
        <v>0.22736811420305675</v>
      </c>
      <c r="E718">
        <v>0.19446240190295258</v>
      </c>
    </row>
    <row r="719" spans="1:5" x14ac:dyDescent="0.3">
      <c r="A719" t="s">
        <v>2960</v>
      </c>
      <c r="B719" t="s">
        <v>1408</v>
      </c>
      <c r="C719">
        <v>0.24598548460524758</v>
      </c>
      <c r="D719">
        <v>0.97919230828708592</v>
      </c>
      <c r="E719">
        <v>0.25615692340149193</v>
      </c>
    </row>
    <row r="720" spans="1:5" x14ac:dyDescent="0.3">
      <c r="A720" t="s">
        <v>2960</v>
      </c>
      <c r="B720" t="s">
        <v>1417</v>
      </c>
      <c r="C720">
        <v>8.8182986911169851E-4</v>
      </c>
      <c r="E720">
        <v>8.6959665161744624E-4</v>
      </c>
    </row>
    <row r="721" spans="1:5" x14ac:dyDescent="0.3">
      <c r="A721" t="s">
        <v>2960</v>
      </c>
      <c r="B721" t="s">
        <v>1418</v>
      </c>
      <c r="C721">
        <v>0.99911817013088833</v>
      </c>
      <c r="D721">
        <v>1</v>
      </c>
      <c r="E721">
        <v>0.99913040334838255</v>
      </c>
    </row>
    <row r="722" spans="1:5" x14ac:dyDescent="0.3">
      <c r="A722" t="s">
        <v>2960</v>
      </c>
      <c r="B722" t="s">
        <v>1426</v>
      </c>
      <c r="C722">
        <v>3.0007358273048752E-2</v>
      </c>
      <c r="E722">
        <v>2.9591080084885386E-2</v>
      </c>
    </row>
    <row r="723" spans="1:5" x14ac:dyDescent="0.3">
      <c r="A723" t="s">
        <v>2960</v>
      </c>
      <c r="B723" t="s">
        <v>1427</v>
      </c>
      <c r="C723">
        <v>4.6187923220285997E-2</v>
      </c>
      <c r="E723">
        <v>4.5547179546077322E-2</v>
      </c>
    </row>
    <row r="724" spans="1:5" x14ac:dyDescent="0.3">
      <c r="A724" t="s">
        <v>2960</v>
      </c>
      <c r="B724" t="s">
        <v>1428</v>
      </c>
      <c r="C724">
        <v>6.5853376344613607E-2</v>
      </c>
      <c r="E724">
        <v>6.493982294415325E-2</v>
      </c>
    </row>
    <row r="725" spans="1:5" x14ac:dyDescent="0.3">
      <c r="A725" t="s">
        <v>2960</v>
      </c>
      <c r="B725" t="s">
        <v>1429</v>
      </c>
      <c r="C725">
        <v>7.8372476711454073E-2</v>
      </c>
      <c r="D725">
        <v>0.52388353453787229</v>
      </c>
      <c r="E725">
        <v>8.4552845348745742E-2</v>
      </c>
    </row>
    <row r="726" spans="1:5" x14ac:dyDescent="0.3">
      <c r="A726" t="s">
        <v>2960</v>
      </c>
      <c r="B726" t="s">
        <v>1430</v>
      </c>
      <c r="C726">
        <v>0.77957886545059751</v>
      </c>
      <c r="D726">
        <v>0.47611646546212771</v>
      </c>
      <c r="E726">
        <v>0.77536907207613825</v>
      </c>
    </row>
    <row r="727" spans="1:5" x14ac:dyDescent="0.3">
      <c r="A727" t="s">
        <v>2960</v>
      </c>
      <c r="B727" t="s">
        <v>1431</v>
      </c>
      <c r="C727">
        <v>1.8736484976837527E-5</v>
      </c>
      <c r="E727">
        <v>1.8476562395591401E-5</v>
      </c>
    </row>
    <row r="728" spans="1:5" x14ac:dyDescent="0.3">
      <c r="A728" t="s">
        <v>2960</v>
      </c>
      <c r="B728" t="s">
        <v>1433</v>
      </c>
      <c r="C728">
        <v>2893.0386014999922</v>
      </c>
      <c r="D728">
        <v>6272</v>
      </c>
    </row>
    <row r="729" spans="1:5" x14ac:dyDescent="0.3">
      <c r="A729" t="s">
        <v>2960</v>
      </c>
      <c r="B729" t="s">
        <v>1434</v>
      </c>
      <c r="C729">
        <v>5016.9366703600163</v>
      </c>
      <c r="D729">
        <v>1531</v>
      </c>
    </row>
    <row r="730" spans="1:5" x14ac:dyDescent="0.3">
      <c r="A730" t="s">
        <v>2960</v>
      </c>
      <c r="B730" t="s">
        <v>1435</v>
      </c>
      <c r="C730">
        <v>16669.651062049979</v>
      </c>
      <c r="D730">
        <v>1706</v>
      </c>
    </row>
    <row r="731" spans="1:5" x14ac:dyDescent="0.3">
      <c r="A731" t="s">
        <v>2960</v>
      </c>
      <c r="B731" t="s">
        <v>1436</v>
      </c>
      <c r="C731">
        <v>14754.03875049001</v>
      </c>
      <c r="D731">
        <v>476</v>
      </c>
    </row>
    <row r="732" spans="1:5" x14ac:dyDescent="0.3">
      <c r="A732" t="s">
        <v>2960</v>
      </c>
      <c r="B732" t="s">
        <v>1437</v>
      </c>
      <c r="C732">
        <v>13262.211516819998</v>
      </c>
      <c r="D732">
        <v>190</v>
      </c>
    </row>
    <row r="733" spans="1:5" x14ac:dyDescent="0.3">
      <c r="A733" t="s">
        <v>2960</v>
      </c>
      <c r="B733" t="s">
        <v>1438</v>
      </c>
      <c r="C733">
        <v>8544.0347223900026</v>
      </c>
      <c r="D733">
        <v>57</v>
      </c>
    </row>
    <row r="734" spans="1:5" x14ac:dyDescent="0.3">
      <c r="A734" t="s">
        <v>2960</v>
      </c>
      <c r="B734" t="s">
        <v>1477</v>
      </c>
      <c r="C734">
        <v>0.53118167604973143</v>
      </c>
    </row>
    <row r="735" spans="1:5" x14ac:dyDescent="0.3">
      <c r="A735" t="s">
        <v>2960</v>
      </c>
      <c r="B735" t="s">
        <v>1478</v>
      </c>
      <c r="C735">
        <v>54003.209734845434</v>
      </c>
    </row>
    <row r="736" spans="1:5" x14ac:dyDescent="0.3">
      <c r="A736" t="s">
        <v>2960</v>
      </c>
      <c r="B736" t="s">
        <v>1479</v>
      </c>
      <c r="C736">
        <v>3144.3738082256764</v>
      </c>
    </row>
    <row r="737" spans="1:4" x14ac:dyDescent="0.3">
      <c r="A737" t="s">
        <v>2960</v>
      </c>
      <c r="B737" t="s">
        <v>1480</v>
      </c>
      <c r="C737">
        <v>2254.4305602906525</v>
      </c>
    </row>
    <row r="738" spans="1:4" x14ac:dyDescent="0.3">
      <c r="A738" t="s">
        <v>2960</v>
      </c>
      <c r="B738" t="s">
        <v>1481</v>
      </c>
      <c r="C738">
        <v>716.17306165625712</v>
      </c>
    </row>
    <row r="739" spans="1:4" x14ac:dyDescent="0.3">
      <c r="A739" t="s">
        <v>2960</v>
      </c>
      <c r="B739" t="s">
        <v>1482</v>
      </c>
      <c r="C739">
        <v>400.80641851564945</v>
      </c>
    </row>
    <row r="740" spans="1:4" x14ac:dyDescent="0.3">
      <c r="A740" t="s">
        <v>2960</v>
      </c>
      <c r="B740" t="s">
        <v>1483</v>
      </c>
      <c r="C740">
        <v>320.06362817227699</v>
      </c>
    </row>
    <row r="741" spans="1:4" x14ac:dyDescent="0.3">
      <c r="A741" t="s">
        <v>2960</v>
      </c>
      <c r="B741" t="s">
        <v>1484</v>
      </c>
      <c r="C741">
        <v>174.792736750595</v>
      </c>
    </row>
    <row r="742" spans="1:4" x14ac:dyDescent="0.3">
      <c r="A742" t="s">
        <v>2960</v>
      </c>
      <c r="B742" t="s">
        <v>1485</v>
      </c>
      <c r="C742">
        <v>126.06137515368572</v>
      </c>
    </row>
    <row r="743" spans="1:4" x14ac:dyDescent="0.3">
      <c r="A743" t="s">
        <v>2960</v>
      </c>
      <c r="B743" t="s">
        <v>1496</v>
      </c>
      <c r="C743">
        <v>6.4811139404937217E-4</v>
      </c>
    </row>
    <row r="744" spans="1:4" x14ac:dyDescent="0.3">
      <c r="A744" t="s">
        <v>2960</v>
      </c>
      <c r="B744" t="s">
        <v>1499</v>
      </c>
      <c r="C744">
        <v>0.99545414021540024</v>
      </c>
    </row>
    <row r="745" spans="1:4" x14ac:dyDescent="0.3">
      <c r="A745" t="s">
        <v>2960</v>
      </c>
      <c r="B745" t="s">
        <v>1518</v>
      </c>
      <c r="C745">
        <v>11302.833281329998</v>
      </c>
      <c r="D745">
        <v>338</v>
      </c>
    </row>
    <row r="746" spans="1:4" x14ac:dyDescent="0.3">
      <c r="A746" t="s">
        <v>2960</v>
      </c>
      <c r="B746" t="s">
        <v>1527</v>
      </c>
      <c r="C746">
        <v>8642.6633741600053</v>
      </c>
      <c r="D746">
        <v>571</v>
      </c>
    </row>
    <row r="747" spans="1:4" x14ac:dyDescent="0.3">
      <c r="A747" t="s">
        <v>2960</v>
      </c>
      <c r="B747" t="s">
        <v>1528</v>
      </c>
      <c r="C747">
        <v>1938.9893588199982</v>
      </c>
      <c r="D747">
        <v>548</v>
      </c>
    </row>
    <row r="748" spans="1:4" x14ac:dyDescent="0.3">
      <c r="A748" t="s">
        <v>2960</v>
      </c>
      <c r="B748" t="s">
        <v>1529</v>
      </c>
      <c r="C748">
        <v>243.50798890000002</v>
      </c>
      <c r="D748">
        <v>58</v>
      </c>
    </row>
    <row r="749" spans="1:4" x14ac:dyDescent="0.3">
      <c r="A749" t="s">
        <v>2960</v>
      </c>
      <c r="B749" t="s">
        <v>1530</v>
      </c>
      <c r="C749">
        <v>10.51207664</v>
      </c>
      <c r="D749">
        <v>7</v>
      </c>
    </row>
    <row r="750" spans="1:4" x14ac:dyDescent="0.3">
      <c r="A750" t="s">
        <v>2960</v>
      </c>
      <c r="B750" t="s">
        <v>1535</v>
      </c>
      <c r="C750">
        <v>8207.3829207199979</v>
      </c>
      <c r="D750">
        <v>283</v>
      </c>
    </row>
    <row r="751" spans="1:4" x14ac:dyDescent="0.3">
      <c r="A751" t="s">
        <v>2960</v>
      </c>
      <c r="B751" t="s">
        <v>1519</v>
      </c>
      <c r="C751">
        <v>6777.2129082600004</v>
      </c>
      <c r="D751">
        <v>607</v>
      </c>
    </row>
    <row r="752" spans="1:4" x14ac:dyDescent="0.3">
      <c r="A752" t="s">
        <v>2960</v>
      </c>
      <c r="B752" t="s">
        <v>1520</v>
      </c>
      <c r="C752">
        <v>10466.065178919995</v>
      </c>
      <c r="D752">
        <v>1238</v>
      </c>
    </row>
    <row r="753" spans="1:4" x14ac:dyDescent="0.3">
      <c r="A753" t="s">
        <v>2960</v>
      </c>
      <c r="B753" t="s">
        <v>1521</v>
      </c>
      <c r="C753">
        <v>2438.440670449997</v>
      </c>
      <c r="D753">
        <v>498</v>
      </c>
    </row>
    <row r="754" spans="1:4" x14ac:dyDescent="0.3">
      <c r="A754" t="s">
        <v>2960</v>
      </c>
      <c r="B754" t="s">
        <v>1522</v>
      </c>
      <c r="C754">
        <v>370.60440694000016</v>
      </c>
      <c r="D754">
        <v>118</v>
      </c>
    </row>
    <row r="755" spans="1:4" x14ac:dyDescent="0.3">
      <c r="A755" t="s">
        <v>2960</v>
      </c>
      <c r="B755" t="s">
        <v>1523</v>
      </c>
      <c r="C755">
        <v>79.883625300000006</v>
      </c>
      <c r="D755">
        <v>41</v>
      </c>
    </row>
    <row r="756" spans="1:4" x14ac:dyDescent="0.3">
      <c r="A756" t="s">
        <v>2960</v>
      </c>
      <c r="B756" t="s">
        <v>1524</v>
      </c>
      <c r="C756">
        <v>8.7017402300000004</v>
      </c>
      <c r="D756">
        <v>4</v>
      </c>
    </row>
    <row r="757" spans="1:4" x14ac:dyDescent="0.3">
      <c r="A757" t="s">
        <v>2960</v>
      </c>
      <c r="B757" t="s">
        <v>1525</v>
      </c>
      <c r="C757">
        <v>5056.0424814300013</v>
      </c>
      <c r="D757">
        <v>110</v>
      </c>
    </row>
    <row r="758" spans="1:4" x14ac:dyDescent="0.3">
      <c r="A758" t="s">
        <v>2960</v>
      </c>
      <c r="B758" t="s">
        <v>1526</v>
      </c>
      <c r="C758">
        <v>5597.0713115100007</v>
      </c>
      <c r="D758">
        <v>254</v>
      </c>
    </row>
    <row r="759" spans="1:4" x14ac:dyDescent="0.3">
      <c r="A759" t="s">
        <v>2960</v>
      </c>
      <c r="B759" t="s">
        <v>1540</v>
      </c>
      <c r="C759">
        <v>11302.833281329998</v>
      </c>
      <c r="D759">
        <v>338</v>
      </c>
    </row>
    <row r="760" spans="1:4" x14ac:dyDescent="0.3">
      <c r="A760" t="s">
        <v>2960</v>
      </c>
      <c r="B760" t="s">
        <v>1549</v>
      </c>
      <c r="C760">
        <v>8642.6633741600053</v>
      </c>
      <c r="D760">
        <v>571</v>
      </c>
    </row>
    <row r="761" spans="1:4" x14ac:dyDescent="0.3">
      <c r="A761" t="s">
        <v>2960</v>
      </c>
      <c r="B761" t="s">
        <v>1703</v>
      </c>
      <c r="C761">
        <v>1938.9893588199982</v>
      </c>
      <c r="D761">
        <v>548</v>
      </c>
    </row>
    <row r="762" spans="1:4" x14ac:dyDescent="0.3">
      <c r="A762" t="s">
        <v>2960</v>
      </c>
      <c r="B762" t="s">
        <v>1719</v>
      </c>
      <c r="C762">
        <v>243.50798890000002</v>
      </c>
      <c r="D762">
        <v>58</v>
      </c>
    </row>
    <row r="763" spans="1:4" x14ac:dyDescent="0.3">
      <c r="A763" t="s">
        <v>2960</v>
      </c>
      <c r="B763" t="s">
        <v>1720</v>
      </c>
      <c r="C763">
        <v>10.51207664</v>
      </c>
      <c r="D763">
        <v>7</v>
      </c>
    </row>
    <row r="764" spans="1:4" x14ac:dyDescent="0.3">
      <c r="A764" t="s">
        <v>2960</v>
      </c>
      <c r="B764" t="s">
        <v>1725</v>
      </c>
      <c r="C764">
        <v>8207.3829207199979</v>
      </c>
      <c r="D764">
        <v>283</v>
      </c>
    </row>
    <row r="765" spans="1:4" x14ac:dyDescent="0.3">
      <c r="A765" t="s">
        <v>2960</v>
      </c>
      <c r="B765" t="s">
        <v>1541</v>
      </c>
      <c r="C765">
        <v>6777.2129082600004</v>
      </c>
      <c r="D765">
        <v>607</v>
      </c>
    </row>
    <row r="766" spans="1:4" x14ac:dyDescent="0.3">
      <c r="A766" t="s">
        <v>2960</v>
      </c>
      <c r="B766" t="s">
        <v>1542</v>
      </c>
      <c r="C766">
        <v>10466.065178919995</v>
      </c>
      <c r="D766">
        <v>1238</v>
      </c>
    </row>
    <row r="767" spans="1:4" x14ac:dyDescent="0.3">
      <c r="A767" t="s">
        <v>2960</v>
      </c>
      <c r="B767" t="s">
        <v>1543</v>
      </c>
      <c r="C767">
        <v>2438.440670449997</v>
      </c>
      <c r="D767">
        <v>498</v>
      </c>
    </row>
    <row r="768" spans="1:4" x14ac:dyDescent="0.3">
      <c r="A768" t="s">
        <v>2960</v>
      </c>
      <c r="B768" t="s">
        <v>1544</v>
      </c>
      <c r="C768">
        <v>370.60440694000016</v>
      </c>
      <c r="D768">
        <v>118</v>
      </c>
    </row>
    <row r="769" spans="1:4" x14ac:dyDescent="0.3">
      <c r="A769" t="s">
        <v>2960</v>
      </c>
      <c r="B769" t="s">
        <v>1545</v>
      </c>
      <c r="C769">
        <v>79.883625300000006</v>
      </c>
      <c r="D769">
        <v>41</v>
      </c>
    </row>
    <row r="770" spans="1:4" x14ac:dyDescent="0.3">
      <c r="A770" t="s">
        <v>2960</v>
      </c>
      <c r="B770" t="s">
        <v>1546</v>
      </c>
      <c r="C770">
        <v>8.7017402300000004</v>
      </c>
      <c r="D770">
        <v>4</v>
      </c>
    </row>
    <row r="771" spans="1:4" x14ac:dyDescent="0.3">
      <c r="A771" t="s">
        <v>2960</v>
      </c>
      <c r="B771" t="s">
        <v>1547</v>
      </c>
      <c r="C771">
        <v>5056.0424814300013</v>
      </c>
      <c r="D771">
        <v>110</v>
      </c>
    </row>
    <row r="772" spans="1:4" x14ac:dyDescent="0.3">
      <c r="A772" t="s">
        <v>2960</v>
      </c>
      <c r="B772" t="s">
        <v>1548</v>
      </c>
      <c r="C772">
        <v>5597.0713115100007</v>
      </c>
      <c r="D772">
        <v>254</v>
      </c>
    </row>
    <row r="773" spans="1:4" x14ac:dyDescent="0.3">
      <c r="A773" t="s">
        <v>2960</v>
      </c>
      <c r="B773" t="s">
        <v>1551</v>
      </c>
      <c r="C773">
        <v>2886.2217679099986</v>
      </c>
      <c r="D773">
        <v>1063</v>
      </c>
    </row>
    <row r="774" spans="1:4" x14ac:dyDescent="0.3">
      <c r="A774" t="s">
        <v>2960</v>
      </c>
      <c r="B774" t="s">
        <v>1733</v>
      </c>
      <c r="C774">
        <v>4627.97908783</v>
      </c>
      <c r="D774">
        <v>163</v>
      </c>
    </row>
    <row r="775" spans="1:4" x14ac:dyDescent="0.3">
      <c r="A775" t="s">
        <v>2960</v>
      </c>
      <c r="B775" t="s">
        <v>1734</v>
      </c>
      <c r="C775">
        <v>7322.4847764200003</v>
      </c>
      <c r="D775">
        <v>150</v>
      </c>
    </row>
    <row r="776" spans="1:4" x14ac:dyDescent="0.3">
      <c r="A776" t="s">
        <v>2960</v>
      </c>
      <c r="B776" t="s">
        <v>2287</v>
      </c>
      <c r="C776">
        <v>3514.8709966600004</v>
      </c>
      <c r="D776">
        <v>77</v>
      </c>
    </row>
    <row r="777" spans="1:4" x14ac:dyDescent="0.3">
      <c r="A777" t="s">
        <v>2960</v>
      </c>
      <c r="B777" t="s">
        <v>2288</v>
      </c>
      <c r="C777">
        <v>4766.847839699999</v>
      </c>
      <c r="D777">
        <v>137</v>
      </c>
    </row>
    <row r="778" spans="1:4" x14ac:dyDescent="0.3">
      <c r="A778" t="s">
        <v>2960</v>
      </c>
      <c r="B778" t="s">
        <v>1552</v>
      </c>
      <c r="C778">
        <v>2223.8213734800015</v>
      </c>
      <c r="D778">
        <v>329</v>
      </c>
    </row>
    <row r="779" spans="1:4" x14ac:dyDescent="0.3">
      <c r="A779" t="s">
        <v>2960</v>
      </c>
      <c r="B779" t="s">
        <v>1553</v>
      </c>
      <c r="C779">
        <v>5161.5884556600004</v>
      </c>
      <c r="D779">
        <v>403</v>
      </c>
    </row>
    <row r="780" spans="1:4" x14ac:dyDescent="0.3">
      <c r="A780" t="s">
        <v>2960</v>
      </c>
      <c r="B780" t="s">
        <v>1554</v>
      </c>
      <c r="C780">
        <v>7231.3314300000029</v>
      </c>
      <c r="D780">
        <v>361</v>
      </c>
    </row>
    <row r="781" spans="1:4" x14ac:dyDescent="0.3">
      <c r="A781" t="s">
        <v>2960</v>
      </c>
      <c r="B781" t="s">
        <v>1555</v>
      </c>
      <c r="C781">
        <v>9876.8334230799919</v>
      </c>
      <c r="D781">
        <v>365</v>
      </c>
    </row>
    <row r="782" spans="1:4" x14ac:dyDescent="0.3">
      <c r="A782" t="s">
        <v>2960</v>
      </c>
      <c r="B782" t="s">
        <v>1556</v>
      </c>
      <c r="C782">
        <v>1824.8161830399999</v>
      </c>
      <c r="D782">
        <v>248</v>
      </c>
    </row>
    <row r="783" spans="1:4" x14ac:dyDescent="0.3">
      <c r="A783" t="s">
        <v>2960</v>
      </c>
      <c r="B783" t="s">
        <v>1645</v>
      </c>
      <c r="C783">
        <v>6745.0069621600023</v>
      </c>
      <c r="D783">
        <v>782</v>
      </c>
    </row>
    <row r="784" spans="1:4" x14ac:dyDescent="0.3">
      <c r="A784" t="s">
        <v>2960</v>
      </c>
      <c r="B784" t="s">
        <v>1646</v>
      </c>
      <c r="C784">
        <v>2867.9926629300012</v>
      </c>
      <c r="D784">
        <v>428</v>
      </c>
    </row>
    <row r="785" spans="1:4" x14ac:dyDescent="0.3">
      <c r="A785" t="s">
        <v>2960</v>
      </c>
      <c r="B785" t="s">
        <v>1732</v>
      </c>
      <c r="C785">
        <v>2090.116364739999</v>
      </c>
      <c r="D785">
        <v>165</v>
      </c>
    </row>
    <row r="786" spans="1:4" x14ac:dyDescent="0.3">
      <c r="A786" t="s">
        <v>2960</v>
      </c>
      <c r="B786" t="s">
        <v>1647</v>
      </c>
      <c r="C786">
        <v>33.909843910000006</v>
      </c>
      <c r="D786">
        <v>70</v>
      </c>
    </row>
    <row r="787" spans="1:4" x14ac:dyDescent="0.3">
      <c r="A787" t="s">
        <v>2960</v>
      </c>
      <c r="B787" t="s">
        <v>1648</v>
      </c>
      <c r="C787">
        <v>5.715629250000001</v>
      </c>
      <c r="D787">
        <v>22</v>
      </c>
    </row>
    <row r="788" spans="1:4" x14ac:dyDescent="0.3">
      <c r="A788" t="s">
        <v>2960</v>
      </c>
      <c r="B788" t="s">
        <v>1652</v>
      </c>
      <c r="C788">
        <v>61100.285850449938</v>
      </c>
      <c r="D788">
        <v>4579</v>
      </c>
    </row>
    <row r="789" spans="1:4" x14ac:dyDescent="0.3">
      <c r="A789" t="s">
        <v>2960</v>
      </c>
      <c r="B789" t="s">
        <v>1712</v>
      </c>
      <c r="C789">
        <v>6944.2085956400024</v>
      </c>
      <c r="D789">
        <v>138</v>
      </c>
    </row>
    <row r="790" spans="1:4" x14ac:dyDescent="0.3">
      <c r="A790" t="s">
        <v>2960</v>
      </c>
      <c r="B790" t="s">
        <v>1713</v>
      </c>
      <c r="C790">
        <v>54195.702727969925</v>
      </c>
      <c r="D790">
        <v>4533</v>
      </c>
    </row>
    <row r="791" spans="1:4" x14ac:dyDescent="0.3">
      <c r="A791" t="s">
        <v>2960</v>
      </c>
      <c r="B791" t="s">
        <v>1913</v>
      </c>
      <c r="D791">
        <v>23.220165249210616</v>
      </c>
    </row>
    <row r="792" spans="1:4" x14ac:dyDescent="0.3">
      <c r="A792" t="s">
        <v>2960</v>
      </c>
      <c r="B792" t="s">
        <v>1914</v>
      </c>
      <c r="D792">
        <v>6.6096954119003701</v>
      </c>
    </row>
    <row r="793" spans="1:4" x14ac:dyDescent="0.3">
      <c r="A793" t="s">
        <v>2960</v>
      </c>
      <c r="B793" t="s">
        <v>1917</v>
      </c>
      <c r="D793">
        <v>14915.098267803478</v>
      </c>
    </row>
    <row r="794" spans="1:4" x14ac:dyDescent="0.3">
      <c r="A794" t="s">
        <v>2960</v>
      </c>
      <c r="B794" t="s">
        <v>1559</v>
      </c>
      <c r="C794">
        <v>21.020235790000001</v>
      </c>
      <c r="D794">
        <v>28</v>
      </c>
    </row>
    <row r="795" spans="1:4" x14ac:dyDescent="0.3">
      <c r="A795" t="s">
        <v>2960</v>
      </c>
      <c r="B795" t="s">
        <v>1560</v>
      </c>
      <c r="C795">
        <v>54.423436780000003</v>
      </c>
      <c r="D795">
        <v>16</v>
      </c>
    </row>
    <row r="796" spans="1:4" x14ac:dyDescent="0.3">
      <c r="A796" t="s">
        <v>2960</v>
      </c>
      <c r="B796" t="s">
        <v>1561</v>
      </c>
      <c r="C796">
        <v>234.70022280000001</v>
      </c>
      <c r="D796">
        <v>25</v>
      </c>
    </row>
    <row r="797" spans="1:4" x14ac:dyDescent="0.3">
      <c r="A797" t="s">
        <v>2960</v>
      </c>
      <c r="B797" t="s">
        <v>1562</v>
      </c>
      <c r="C797">
        <v>74.159491270000004</v>
      </c>
      <c r="D797">
        <v>3</v>
      </c>
    </row>
    <row r="798" spans="1:4" x14ac:dyDescent="0.3">
      <c r="A798" t="s">
        <v>2960</v>
      </c>
      <c r="B798" t="s">
        <v>1563</v>
      </c>
      <c r="C798">
        <v>286.91193350999998</v>
      </c>
      <c r="D798">
        <v>4</v>
      </c>
    </row>
    <row r="799" spans="1:4" x14ac:dyDescent="0.3">
      <c r="A799" t="s">
        <v>2960</v>
      </c>
      <c r="B799" t="s">
        <v>1564</v>
      </c>
      <c r="C799">
        <v>188.88209559999999</v>
      </c>
      <c r="D799">
        <v>1</v>
      </c>
    </row>
    <row r="800" spans="1:4" x14ac:dyDescent="0.3">
      <c r="A800" t="s">
        <v>2960</v>
      </c>
      <c r="B800" t="s">
        <v>1582</v>
      </c>
      <c r="C800">
        <v>0.71443130235868768</v>
      </c>
    </row>
    <row r="801" spans="1:4" x14ac:dyDescent="0.3">
      <c r="A801" t="s">
        <v>2960</v>
      </c>
      <c r="B801" t="s">
        <v>1583</v>
      </c>
      <c r="C801">
        <v>617.47229551160012</v>
      </c>
    </row>
    <row r="802" spans="1:4" x14ac:dyDescent="0.3">
      <c r="A802" t="s">
        <v>2960</v>
      </c>
      <c r="B802" t="s">
        <v>1584</v>
      </c>
      <c r="C802">
        <v>117.22682423814562</v>
      </c>
    </row>
    <row r="803" spans="1:4" x14ac:dyDescent="0.3">
      <c r="A803" t="s">
        <v>2960</v>
      </c>
      <c r="B803" t="s">
        <v>1585</v>
      </c>
      <c r="C803">
        <v>65.882951790670333</v>
      </c>
    </row>
    <row r="804" spans="1:4" x14ac:dyDescent="0.3">
      <c r="A804" t="s">
        <v>2960</v>
      </c>
      <c r="B804" t="s">
        <v>1586</v>
      </c>
      <c r="C804">
        <v>36.972565108914111</v>
      </c>
    </row>
    <row r="805" spans="1:4" x14ac:dyDescent="0.3">
      <c r="A805" t="s">
        <v>2960</v>
      </c>
      <c r="B805" t="s">
        <v>1587</v>
      </c>
      <c r="C805">
        <v>17.477629378672649</v>
      </c>
    </row>
    <row r="806" spans="1:4" x14ac:dyDescent="0.3">
      <c r="A806" t="s">
        <v>2960</v>
      </c>
      <c r="B806" t="s">
        <v>1588</v>
      </c>
      <c r="C806">
        <v>2.3953805068107705</v>
      </c>
    </row>
    <row r="807" spans="1:4" x14ac:dyDescent="0.3">
      <c r="A807" t="s">
        <v>2960</v>
      </c>
      <c r="B807" t="s">
        <v>1589</v>
      </c>
      <c r="C807">
        <v>0.58545060185312314</v>
      </c>
    </row>
    <row r="808" spans="1:4" x14ac:dyDescent="0.3">
      <c r="A808" t="s">
        <v>2960</v>
      </c>
      <c r="B808" t="s">
        <v>1590</v>
      </c>
      <c r="C808">
        <v>2.0843186133333336</v>
      </c>
    </row>
    <row r="809" spans="1:4" x14ac:dyDescent="0.3">
      <c r="A809" t="s">
        <v>2960</v>
      </c>
      <c r="B809" t="s">
        <v>1664</v>
      </c>
      <c r="C809">
        <v>0.23084823601854884</v>
      </c>
    </row>
    <row r="810" spans="1:4" x14ac:dyDescent="0.3">
      <c r="A810" t="s">
        <v>2960</v>
      </c>
      <c r="B810" t="s">
        <v>1671</v>
      </c>
      <c r="C810">
        <v>0.32639709522345461</v>
      </c>
    </row>
    <row r="811" spans="1:4" x14ac:dyDescent="0.3">
      <c r="A811" t="s">
        <v>2960</v>
      </c>
      <c r="B811" t="s">
        <v>1705</v>
      </c>
      <c r="C811">
        <v>376.21313672999997</v>
      </c>
      <c r="D811">
        <v>10</v>
      </c>
    </row>
    <row r="812" spans="1:4" x14ac:dyDescent="0.3">
      <c r="A812" t="s">
        <v>2960</v>
      </c>
      <c r="B812" t="s">
        <v>1706</v>
      </c>
      <c r="C812">
        <v>34.655733239999996</v>
      </c>
      <c r="D812">
        <v>7</v>
      </c>
    </row>
    <row r="813" spans="1:4" x14ac:dyDescent="0.3">
      <c r="A813" t="s">
        <v>2960</v>
      </c>
      <c r="B813" t="s">
        <v>1815</v>
      </c>
      <c r="C813">
        <v>250.29862905000002</v>
      </c>
      <c r="D813">
        <v>14</v>
      </c>
    </row>
    <row r="814" spans="1:4" x14ac:dyDescent="0.3">
      <c r="A814" t="s">
        <v>2960</v>
      </c>
      <c r="B814" t="s">
        <v>1816</v>
      </c>
      <c r="C814">
        <v>198.92991673000003</v>
      </c>
      <c r="D814">
        <v>28</v>
      </c>
    </row>
    <row r="815" spans="1:4" x14ac:dyDescent="0.3">
      <c r="A815" t="s">
        <v>2960</v>
      </c>
      <c r="B815" t="s">
        <v>1827</v>
      </c>
      <c r="C815">
        <v>376.21313672999997</v>
      </c>
      <c r="D815">
        <v>10</v>
      </c>
    </row>
    <row r="816" spans="1:4" x14ac:dyDescent="0.3">
      <c r="A816" t="s">
        <v>2960</v>
      </c>
      <c r="B816" t="s">
        <v>1828</v>
      </c>
      <c r="C816">
        <v>34.655733239999996</v>
      </c>
      <c r="D816">
        <v>7</v>
      </c>
    </row>
    <row r="817" spans="1:4" x14ac:dyDescent="0.3">
      <c r="A817" t="s">
        <v>2960</v>
      </c>
      <c r="B817" t="s">
        <v>1834</v>
      </c>
      <c r="C817">
        <v>250.29862905000002</v>
      </c>
      <c r="D817">
        <v>14</v>
      </c>
    </row>
    <row r="818" spans="1:4" x14ac:dyDescent="0.3">
      <c r="A818" t="s">
        <v>2960</v>
      </c>
      <c r="B818" t="s">
        <v>1835</v>
      </c>
      <c r="C818">
        <v>198.92991673000003</v>
      </c>
      <c r="D818">
        <v>28</v>
      </c>
    </row>
    <row r="819" spans="1:4" x14ac:dyDescent="0.3">
      <c r="A819" t="s">
        <v>2960</v>
      </c>
      <c r="B819" t="s">
        <v>1838</v>
      </c>
      <c r="C819">
        <v>13.212876619999999</v>
      </c>
      <c r="D819">
        <v>2</v>
      </c>
    </row>
    <row r="820" spans="1:4" x14ac:dyDescent="0.3">
      <c r="A820" t="s">
        <v>2960</v>
      </c>
      <c r="B820" t="s">
        <v>2007</v>
      </c>
      <c r="C820">
        <v>516.70487039</v>
      </c>
      <c r="D820">
        <v>15</v>
      </c>
    </row>
    <row r="821" spans="1:4" x14ac:dyDescent="0.3">
      <c r="A821" t="s">
        <v>2960</v>
      </c>
      <c r="B821" t="s">
        <v>2008</v>
      </c>
      <c r="C821">
        <v>31.176367590000002</v>
      </c>
      <c r="D821">
        <v>5</v>
      </c>
    </row>
    <row r="822" spans="1:4" x14ac:dyDescent="0.3">
      <c r="A822" t="s">
        <v>2960</v>
      </c>
      <c r="B822" t="s">
        <v>2301</v>
      </c>
      <c r="C822">
        <v>9.2035517100000011</v>
      </c>
      <c r="D822">
        <v>2</v>
      </c>
    </row>
    <row r="823" spans="1:4" x14ac:dyDescent="0.3">
      <c r="A823" t="s">
        <v>2960</v>
      </c>
      <c r="B823" t="s">
        <v>1839</v>
      </c>
      <c r="C823">
        <v>14.249284930000002</v>
      </c>
      <c r="D823">
        <v>3</v>
      </c>
    </row>
    <row r="824" spans="1:4" x14ac:dyDescent="0.3">
      <c r="A824" t="s">
        <v>2960</v>
      </c>
      <c r="B824" t="s">
        <v>1840</v>
      </c>
      <c r="C824">
        <v>14.261046820000001</v>
      </c>
      <c r="D824">
        <v>2</v>
      </c>
    </row>
    <row r="825" spans="1:4" x14ac:dyDescent="0.3">
      <c r="A825" t="s">
        <v>2960</v>
      </c>
      <c r="B825" t="s">
        <v>1841</v>
      </c>
      <c r="C825">
        <v>7.0022698300000004</v>
      </c>
      <c r="D825">
        <v>2</v>
      </c>
    </row>
    <row r="826" spans="1:4" x14ac:dyDescent="0.3">
      <c r="A826" t="s">
        <v>2960</v>
      </c>
      <c r="B826" t="s">
        <v>1842</v>
      </c>
      <c r="C826">
        <v>149.14241264</v>
      </c>
      <c r="D826">
        <v>5</v>
      </c>
    </row>
    <row r="827" spans="1:4" x14ac:dyDescent="0.3">
      <c r="A827" t="s">
        <v>2960</v>
      </c>
      <c r="B827" t="s">
        <v>2003</v>
      </c>
      <c r="C827">
        <v>34.317230700000003</v>
      </c>
      <c r="D827">
        <v>6</v>
      </c>
    </row>
    <row r="828" spans="1:4" x14ac:dyDescent="0.3">
      <c r="A828" t="s">
        <v>2960</v>
      </c>
      <c r="B828" t="s">
        <v>2004</v>
      </c>
      <c r="C828">
        <v>18.647544849999999</v>
      </c>
      <c r="D828">
        <v>4</v>
      </c>
    </row>
    <row r="829" spans="1:4" x14ac:dyDescent="0.3">
      <c r="A829" t="s">
        <v>2960</v>
      </c>
      <c r="B829" t="s">
        <v>2005</v>
      </c>
      <c r="C829">
        <v>3.1836333900000002</v>
      </c>
      <c r="D829">
        <v>5</v>
      </c>
    </row>
    <row r="830" spans="1:4" x14ac:dyDescent="0.3">
      <c r="A830" t="s">
        <v>2960</v>
      </c>
      <c r="B830" t="s">
        <v>2006</v>
      </c>
      <c r="C830">
        <v>48.996326279999998</v>
      </c>
      <c r="D830">
        <v>8</v>
      </c>
    </row>
    <row r="831" spans="1:4" x14ac:dyDescent="0.3">
      <c r="A831" t="s">
        <v>2960</v>
      </c>
      <c r="B831" t="s">
        <v>2009</v>
      </c>
      <c r="C831">
        <v>30.250875610000005</v>
      </c>
      <c r="D831">
        <v>5</v>
      </c>
    </row>
    <row r="832" spans="1:4" x14ac:dyDescent="0.3">
      <c r="A832" t="s">
        <v>2960</v>
      </c>
      <c r="B832" t="s">
        <v>2010</v>
      </c>
      <c r="C832">
        <v>829.84654014000012</v>
      </c>
      <c r="D832">
        <v>54</v>
      </c>
    </row>
    <row r="833" spans="1:4" x14ac:dyDescent="0.3">
      <c r="A833" t="s">
        <v>2960</v>
      </c>
      <c r="B833" t="s">
        <v>2028</v>
      </c>
      <c r="D833">
        <v>136.13220458479719</v>
      </c>
    </row>
    <row r="834" spans="1:4" x14ac:dyDescent="0.3">
      <c r="A834" t="s">
        <v>2960</v>
      </c>
      <c r="B834" t="s">
        <v>2017</v>
      </c>
      <c r="D834">
        <v>12.424326076660053</v>
      </c>
    </row>
    <row r="835" spans="1:4" x14ac:dyDescent="0.3">
      <c r="A835" t="s">
        <v>2960</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O8" sqref="O8"/>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1" t="s">
        <v>2375</v>
      </c>
      <c r="E6" s="441"/>
      <c r="F6" s="441"/>
      <c r="G6" s="441"/>
      <c r="H6" s="441"/>
      <c r="I6" s="6"/>
      <c r="J6" s="7"/>
    </row>
    <row r="7" spans="2:10" ht="25.8" x14ac:dyDescent="0.3">
      <c r="B7" s="5"/>
      <c r="C7" s="6"/>
      <c r="D7" s="6"/>
      <c r="E7" s="6"/>
      <c r="F7" s="11" t="s">
        <v>2812</v>
      </c>
      <c r="G7" s="6"/>
      <c r="H7" s="6"/>
      <c r="I7" s="6"/>
      <c r="J7" s="7"/>
    </row>
    <row r="8" spans="2:10" ht="25.8" x14ac:dyDescent="0.3">
      <c r="B8" s="5"/>
      <c r="C8" s="6"/>
      <c r="D8" s="6"/>
      <c r="E8" s="6"/>
      <c r="F8" s="11" t="str" cm="1">
        <f t="array" ref="F8">"Nykredit Realkredit - Capital Center "&amp;Table1[Kapitalcenter]</f>
        <v>Nykredit Realkredit - Capital Center Residual</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4" t="s">
        <v>15</v>
      </c>
      <c r="E24" s="445" t="s">
        <v>16</v>
      </c>
      <c r="F24" s="445"/>
      <c r="G24" s="445"/>
      <c r="H24" s="445"/>
      <c r="I24" s="6"/>
      <c r="J24" s="7"/>
    </row>
    <row r="25" spans="2:10" x14ac:dyDescent="0.3">
      <c r="B25" s="5"/>
      <c r="C25" s="6"/>
      <c r="D25" s="6"/>
      <c r="H25" s="6"/>
      <c r="I25" s="6"/>
      <c r="J25" s="7"/>
    </row>
    <row r="26" spans="2:10" x14ac:dyDescent="0.3">
      <c r="B26" s="5"/>
      <c r="C26" s="6"/>
      <c r="D26" s="444" t="s">
        <v>17</v>
      </c>
      <c r="E26" s="445"/>
      <c r="F26" s="445"/>
      <c r="G26" s="445"/>
      <c r="H26" s="445"/>
      <c r="I26" s="6"/>
      <c r="J26" s="7"/>
    </row>
    <row r="27" spans="2:10" x14ac:dyDescent="0.3">
      <c r="B27" s="5"/>
      <c r="C27" s="6"/>
      <c r="D27" s="15"/>
      <c r="E27" s="15"/>
      <c r="F27" s="15"/>
      <c r="G27" s="15"/>
      <c r="H27" s="15"/>
      <c r="I27" s="6"/>
      <c r="J27" s="7"/>
    </row>
    <row r="28" spans="2:10" x14ac:dyDescent="0.3">
      <c r="B28" s="5"/>
      <c r="C28" s="6"/>
      <c r="D28" s="444" t="s">
        <v>18</v>
      </c>
      <c r="E28" s="445" t="s">
        <v>16</v>
      </c>
      <c r="F28" s="445"/>
      <c r="G28" s="445"/>
      <c r="H28" s="445"/>
      <c r="I28" s="6"/>
      <c r="J28" s="7"/>
    </row>
    <row r="29" spans="2:10" x14ac:dyDescent="0.3">
      <c r="B29" s="5"/>
      <c r="C29" s="6"/>
      <c r="D29" s="15"/>
      <c r="E29" s="15"/>
      <c r="F29" s="15"/>
      <c r="G29" s="15"/>
      <c r="H29" s="15"/>
      <c r="I29" s="6"/>
      <c r="J29" s="7"/>
    </row>
    <row r="30" spans="2:10" x14ac:dyDescent="0.3">
      <c r="B30" s="5"/>
      <c r="C30" s="6"/>
      <c r="D30" s="444" t="s">
        <v>19</v>
      </c>
      <c r="E30" s="445" t="s">
        <v>16</v>
      </c>
      <c r="F30" s="445"/>
      <c r="G30" s="445"/>
      <c r="H30" s="445"/>
      <c r="I30" s="6"/>
      <c r="J30" s="7"/>
    </row>
    <row r="31" spans="2:10" x14ac:dyDescent="0.3">
      <c r="B31" s="5"/>
      <c r="C31" s="6"/>
      <c r="D31" s="15"/>
      <c r="E31" s="15"/>
      <c r="F31" s="15"/>
      <c r="G31" s="15"/>
      <c r="H31" s="15"/>
      <c r="I31" s="6"/>
      <c r="J31" s="7"/>
    </row>
    <row r="32" spans="2:10" x14ac:dyDescent="0.3">
      <c r="B32" s="5"/>
      <c r="C32" s="6"/>
      <c r="D32" s="444" t="s">
        <v>20</v>
      </c>
      <c r="E32" s="445" t="s">
        <v>16</v>
      </c>
      <c r="F32" s="445"/>
      <c r="G32" s="445"/>
      <c r="H32" s="445"/>
      <c r="I32" s="6"/>
      <c r="J32" s="7"/>
    </row>
    <row r="33" spans="2:10" x14ac:dyDescent="0.3">
      <c r="B33" s="5"/>
      <c r="C33" s="6"/>
      <c r="I33" s="6"/>
      <c r="J33" s="7"/>
    </row>
    <row r="34" spans="2:10" x14ac:dyDescent="0.3">
      <c r="B34" s="5"/>
      <c r="C34" s="6"/>
      <c r="D34" s="444" t="s">
        <v>21</v>
      </c>
      <c r="E34" s="445" t="s">
        <v>16</v>
      </c>
      <c r="F34" s="445"/>
      <c r="G34" s="445"/>
      <c r="H34" s="445"/>
      <c r="I34" s="6"/>
      <c r="J34" s="7"/>
    </row>
    <row r="35" spans="2:10" x14ac:dyDescent="0.3">
      <c r="B35" s="5"/>
      <c r="C35" s="6"/>
      <c r="D35" s="6"/>
      <c r="E35" s="6"/>
      <c r="F35" s="6"/>
      <c r="G35" s="6"/>
      <c r="H35" s="6"/>
      <c r="I35" s="6"/>
      <c r="J35" s="7"/>
    </row>
    <row r="36" spans="2:10" x14ac:dyDescent="0.3">
      <c r="B36" s="5"/>
      <c r="C36" s="6"/>
      <c r="D36" s="442" t="s">
        <v>22</v>
      </c>
      <c r="E36" s="443"/>
      <c r="F36" s="443"/>
      <c r="G36" s="443"/>
      <c r="H36" s="443"/>
      <c r="I36" s="6"/>
      <c r="J36" s="7"/>
    </row>
    <row r="37" spans="2:10" x14ac:dyDescent="0.3">
      <c r="B37" s="5"/>
      <c r="C37" s="6"/>
      <c r="D37" s="6"/>
      <c r="E37" s="6"/>
      <c r="F37" s="14"/>
      <c r="G37" s="6"/>
      <c r="H37" s="6"/>
      <c r="I37" s="6"/>
      <c r="J37" s="7"/>
    </row>
    <row r="38" spans="2:10" x14ac:dyDescent="0.3">
      <c r="B38" s="5"/>
      <c r="C38" s="6"/>
      <c r="D38" s="442" t="s">
        <v>1136</v>
      </c>
      <c r="E38" s="443"/>
      <c r="F38" s="443"/>
      <c r="G38" s="443"/>
      <c r="H38" s="443"/>
      <c r="I38" s="6"/>
      <c r="J38" s="7"/>
    </row>
    <row r="39" spans="2:10" x14ac:dyDescent="0.3">
      <c r="B39" s="5"/>
      <c r="C39" s="6"/>
      <c r="I39" s="6"/>
      <c r="J39" s="7"/>
    </row>
    <row r="40" spans="2:10" x14ac:dyDescent="0.3">
      <c r="B40" s="5"/>
      <c r="C40" s="6"/>
      <c r="D40" s="442" t="s">
        <v>2338</v>
      </c>
      <c r="E40" s="443" t="s">
        <v>16</v>
      </c>
      <c r="F40" s="443"/>
      <c r="G40" s="443"/>
      <c r="H40" s="443"/>
      <c r="I40" s="6"/>
      <c r="J40" s="7"/>
    </row>
    <row r="41" spans="2:10" x14ac:dyDescent="0.3">
      <c r="B41" s="5"/>
      <c r="C41" s="6"/>
      <c r="D41" s="6"/>
      <c r="E41" s="15"/>
      <c r="F41" s="15"/>
      <c r="G41" s="15"/>
      <c r="H41" s="15"/>
      <c r="I41" s="6"/>
      <c r="J41" s="7"/>
    </row>
    <row r="42" spans="2:10" x14ac:dyDescent="0.3">
      <c r="B42" s="5"/>
      <c r="C42" s="6"/>
      <c r="D42" s="442" t="s">
        <v>2339</v>
      </c>
      <c r="E42" s="443"/>
      <c r="F42" s="443"/>
      <c r="G42" s="443"/>
      <c r="H42" s="443"/>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6" t="s">
        <v>1203</v>
      </c>
      <c r="D26" s="446"/>
      <c r="E26" s="446"/>
      <c r="F26" s="446"/>
      <c r="G26" s="446"/>
      <c r="H26" s="446"/>
      <c r="I26" s="13"/>
      <c r="J26" s="7"/>
    </row>
    <row r="27" spans="2:14" x14ac:dyDescent="0.3">
      <c r="B27" s="5"/>
      <c r="C27" s="446"/>
      <c r="D27" s="446"/>
      <c r="E27" s="446"/>
      <c r="F27" s="446"/>
      <c r="G27" s="446"/>
      <c r="H27" s="446"/>
      <c r="I27" s="13"/>
      <c r="J27" s="7"/>
    </row>
    <row r="28" spans="2:14" x14ac:dyDescent="0.3">
      <c r="B28" s="5"/>
      <c r="C28" s="446" t="s">
        <v>1202</v>
      </c>
      <c r="D28" s="446"/>
      <c r="E28" s="446"/>
      <c r="F28" s="446"/>
      <c r="G28" s="446"/>
      <c r="H28" s="446"/>
      <c r="I28" s="13"/>
      <c r="J28" s="7"/>
    </row>
    <row r="29" spans="2:14" x14ac:dyDescent="0.3">
      <c r="B29" s="5"/>
      <c r="C29" s="446"/>
      <c r="D29" s="446"/>
      <c r="E29" s="446"/>
      <c r="F29" s="446"/>
      <c r="G29" s="446"/>
      <c r="H29" s="446"/>
      <c r="I29" s="13"/>
      <c r="J29" s="7"/>
    </row>
    <row r="30" spans="2:14" x14ac:dyDescent="0.3">
      <c r="B30" s="5"/>
      <c r="C30" s="446" t="s">
        <v>1204</v>
      </c>
      <c r="D30" s="446"/>
      <c r="E30" s="446"/>
      <c r="F30" s="446"/>
      <c r="G30" s="446"/>
      <c r="H30" s="446"/>
      <c r="I30" s="13"/>
      <c r="J30" s="7"/>
    </row>
    <row r="31" spans="2:14" x14ac:dyDescent="0.3">
      <c r="B31" s="5"/>
      <c r="C31" s="446"/>
      <c r="D31" s="446"/>
      <c r="E31" s="446"/>
      <c r="F31" s="446"/>
      <c r="G31" s="446"/>
      <c r="H31" s="446"/>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8" t="s">
        <v>2377</v>
      </c>
      <c r="D76" s="448"/>
      <c r="E76" s="448"/>
      <c r="F76" s="448"/>
      <c r="G76" s="448"/>
      <c r="H76" s="448"/>
      <c r="I76" s="448"/>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7" t="s">
        <v>2382</v>
      </c>
      <c r="D82" s="447"/>
      <c r="E82" s="447"/>
      <c r="F82" s="447"/>
      <c r="G82" s="447"/>
      <c r="H82" s="447"/>
      <c r="I82" s="447"/>
      <c r="J82" s="21"/>
    </row>
    <row r="83" spans="2:10" x14ac:dyDescent="0.3">
      <c r="B83" s="20"/>
      <c r="C83" s="447" t="s">
        <v>2383</v>
      </c>
      <c r="D83" s="447"/>
      <c r="E83" s="447"/>
      <c r="F83" s="447"/>
      <c r="G83" s="447"/>
      <c r="H83" s="447"/>
      <c r="I83" s="447"/>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49" t="s">
        <v>37</v>
      </c>
      <c r="B1" s="450"/>
      <c r="C1" s="450"/>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80" zoomScaleNormal="80" workbookViewId="0">
      <selection activeCell="C10" sqref="C10"/>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Residual</v>
      </c>
      <c r="E16" s="57"/>
      <c r="F16" s="57"/>
      <c r="H16" s="49"/>
      <c r="L16" s="49"/>
      <c r="M16" s="49"/>
    </row>
    <row r="17" spans="1:13" x14ac:dyDescent="0.3">
      <c r="A17" s="51" t="s">
        <v>86</v>
      </c>
      <c r="B17" s="65" t="s">
        <v>85</v>
      </c>
      <c r="C17" s="51" t="s">
        <v>2814</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2415</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87526.694304441306</v>
      </c>
      <c r="F38" s="68"/>
      <c r="H38" s="49"/>
      <c r="L38" s="49"/>
      <c r="M38" s="49"/>
    </row>
    <row r="39" spans="1:14" x14ac:dyDescent="0.3">
      <c r="A39" s="51" t="s">
        <v>110</v>
      </c>
      <c r="B39" s="68" t="s">
        <v>111</v>
      </c>
      <c r="C39" s="125">
        <f>C77</f>
        <v>68063.277826649806</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0.26596061046843533</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19463.416477791499</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68063.277826649806</v>
      </c>
      <c r="E53" s="75"/>
      <c r="F53" s="131">
        <f>IF($C$58=0,"",IF(C53="[for completion]","",C53/$C$58))</f>
        <v>0.77762879504974203</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19463.416477791492</v>
      </c>
      <c r="E56" s="75"/>
      <c r="F56" s="131">
        <f>IF($C$58=0,"",IF(C56="[for completion]","",C56/$C$58))</f>
        <v>0.22237120495025794</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87526.694304441306</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34.057674365614197</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3">
      <c r="A72" s="51" t="s">
        <v>155</v>
      </c>
      <c r="B72" s="47" t="s">
        <v>1159</v>
      </c>
      <c r="C72" s="125">
        <v>0</v>
      </c>
      <c r="D72" s="125" t="s">
        <v>815</v>
      </c>
      <c r="E72" s="47"/>
      <c r="F72" s="131">
        <f t="shared" si="1"/>
        <v>0</v>
      </c>
      <c r="G72" s="131" t="str">
        <f t="shared" si="2"/>
        <v/>
      </c>
      <c r="H72" s="49"/>
      <c r="L72" s="49"/>
      <c r="M72" s="49"/>
      <c r="N72" s="80"/>
    </row>
    <row r="73" spans="1:14" x14ac:dyDescent="0.3">
      <c r="A73" s="51" t="s">
        <v>156</v>
      </c>
      <c r="B73" s="47" t="s">
        <v>1160</v>
      </c>
      <c r="C73" s="125">
        <v>0</v>
      </c>
      <c r="D73" s="125" t="s">
        <v>815</v>
      </c>
      <c r="E73" s="47"/>
      <c r="F73" s="131">
        <f t="shared" si="1"/>
        <v>0</v>
      </c>
      <c r="G73" s="131" t="str">
        <f t="shared" si="2"/>
        <v/>
      </c>
      <c r="H73" s="49"/>
      <c r="L73" s="49"/>
      <c r="M73" s="49"/>
      <c r="N73" s="80"/>
    </row>
    <row r="74" spans="1:14" x14ac:dyDescent="0.3">
      <c r="A74" s="51" t="s">
        <v>157</v>
      </c>
      <c r="B74" s="47" t="s">
        <v>1161</v>
      </c>
      <c r="C74" s="125">
        <v>0</v>
      </c>
      <c r="D74" s="125" t="s">
        <v>815</v>
      </c>
      <c r="E74" s="47"/>
      <c r="F74" s="131">
        <f t="shared" si="1"/>
        <v>0</v>
      </c>
      <c r="G74" s="131" t="str">
        <f t="shared" si="2"/>
        <v/>
      </c>
      <c r="H74" s="49"/>
      <c r="L74" s="49"/>
      <c r="M74" s="49"/>
      <c r="N74" s="80"/>
    </row>
    <row r="75" spans="1:14" x14ac:dyDescent="0.3">
      <c r="A75" s="51" t="s">
        <v>158</v>
      </c>
      <c r="B75" s="47" t="s">
        <v>1162</v>
      </c>
      <c r="C75" s="125">
        <v>68.135338909999973</v>
      </c>
      <c r="D75" s="125" t="s">
        <v>815</v>
      </c>
      <c r="E75" s="47"/>
      <c r="F75" s="131">
        <f t="shared" si="1"/>
        <v>1.0010587365999872E-3</v>
      </c>
      <c r="G75" s="131" t="str">
        <f t="shared" si="2"/>
        <v/>
      </c>
      <c r="H75" s="49"/>
      <c r="L75" s="49"/>
      <c r="M75" s="49"/>
      <c r="N75" s="80"/>
    </row>
    <row r="76" spans="1:14" x14ac:dyDescent="0.3">
      <c r="A76" s="51" t="s">
        <v>159</v>
      </c>
      <c r="B76" s="47" t="s">
        <v>1163</v>
      </c>
      <c r="C76" s="125">
        <v>67995.142487739809</v>
      </c>
      <c r="D76" s="125" t="s">
        <v>815</v>
      </c>
      <c r="E76" s="47"/>
      <c r="F76" s="131">
        <f t="shared" si="1"/>
        <v>0.99899894126340005</v>
      </c>
      <c r="G76" s="131" t="str">
        <f t="shared" si="2"/>
        <v/>
      </c>
      <c r="H76" s="49"/>
      <c r="L76" s="49"/>
      <c r="M76" s="49"/>
      <c r="N76" s="80"/>
    </row>
    <row r="77" spans="1:14" x14ac:dyDescent="0.3">
      <c r="A77" s="51" t="s">
        <v>160</v>
      </c>
      <c r="B77" s="83" t="s">
        <v>139</v>
      </c>
      <c r="C77" s="127">
        <f>SUM(C70:C76)</f>
        <v>68063.277826649806</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19.748776085305408</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3">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3">
      <c r="A95" s="51" t="s">
        <v>183</v>
      </c>
      <c r="B95" s="47" t="s">
        <v>1159</v>
      </c>
      <c r="C95" s="125">
        <v>0</v>
      </c>
      <c r="D95" s="125" t="s">
        <v>815</v>
      </c>
      <c r="E95" s="47"/>
      <c r="F95" s="131">
        <f t="shared" si="5"/>
        <v>0</v>
      </c>
      <c r="G95" s="131" t="str">
        <f t="shared" si="6"/>
        <v/>
      </c>
      <c r="H95" s="49"/>
      <c r="L95" s="49"/>
      <c r="M95" s="49"/>
      <c r="N95" s="80"/>
    </row>
    <row r="96" spans="1:14" x14ac:dyDescent="0.3">
      <c r="A96" s="51" t="s">
        <v>184</v>
      </c>
      <c r="B96" s="47" t="s">
        <v>1160</v>
      </c>
      <c r="C96" s="125">
        <v>44.65657092</v>
      </c>
      <c r="D96" s="125" t="s">
        <v>815</v>
      </c>
      <c r="E96" s="47"/>
      <c r="F96" s="131">
        <f t="shared" si="5"/>
        <v>6.561037367864591E-4</v>
      </c>
      <c r="G96" s="131" t="str">
        <f t="shared" si="6"/>
        <v/>
      </c>
      <c r="H96" s="49"/>
      <c r="L96" s="49"/>
      <c r="M96" s="49"/>
      <c r="N96" s="80"/>
    </row>
    <row r="97" spans="1:14" x14ac:dyDescent="0.3">
      <c r="A97" s="51" t="s">
        <v>185</v>
      </c>
      <c r="B97" s="47" t="s">
        <v>1161</v>
      </c>
      <c r="C97" s="125">
        <v>218.98919641999998</v>
      </c>
      <c r="D97" s="125" t="s">
        <v>815</v>
      </c>
      <c r="E97" s="47"/>
      <c r="F97" s="131">
        <f t="shared" si="5"/>
        <v>3.2174353544615125E-3</v>
      </c>
      <c r="G97" s="131" t="str">
        <f t="shared" si="6"/>
        <v/>
      </c>
      <c r="H97" s="49"/>
      <c r="L97" s="49"/>
      <c r="M97" s="49"/>
    </row>
    <row r="98" spans="1:14" x14ac:dyDescent="0.3">
      <c r="A98" s="51" t="s">
        <v>186</v>
      </c>
      <c r="B98" s="47" t="s">
        <v>1162</v>
      </c>
      <c r="C98" s="125">
        <v>39802.922055959913</v>
      </c>
      <c r="D98" s="125" t="s">
        <v>815</v>
      </c>
      <c r="E98" s="47"/>
      <c r="F98" s="131">
        <f t="shared" si="5"/>
        <v>0.58479290635008463</v>
      </c>
      <c r="G98" s="131" t="str">
        <f t="shared" si="6"/>
        <v/>
      </c>
      <c r="H98" s="49"/>
      <c r="L98" s="49"/>
      <c r="M98" s="49"/>
    </row>
    <row r="99" spans="1:14" x14ac:dyDescent="0.3">
      <c r="A99" s="51" t="s">
        <v>187</v>
      </c>
      <c r="B99" s="47" t="s">
        <v>1163</v>
      </c>
      <c r="C99" s="125">
        <v>27996.710003350076</v>
      </c>
      <c r="D99" s="125" t="s">
        <v>815</v>
      </c>
      <c r="E99" s="47"/>
      <c r="F99" s="131">
        <f t="shared" si="5"/>
        <v>0.41133355455866755</v>
      </c>
      <c r="G99" s="131" t="str">
        <f t="shared" si="6"/>
        <v/>
      </c>
      <c r="H99" s="49"/>
      <c r="L99" s="49"/>
      <c r="M99" s="49"/>
    </row>
    <row r="100" spans="1:14" x14ac:dyDescent="0.3">
      <c r="A100" s="51" t="s">
        <v>188</v>
      </c>
      <c r="B100" s="83" t="s">
        <v>139</v>
      </c>
      <c r="C100" s="127">
        <f>SUM(C93:C99)</f>
        <v>68063.277826649981</v>
      </c>
      <c r="D100" s="127">
        <f>SUM(D93:D99)</f>
        <v>0</v>
      </c>
      <c r="E100" s="68"/>
      <c r="F100" s="132">
        <f>SUM(F93:F99)</f>
        <v>1.0000000000000002</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68063.27782664969</v>
      </c>
      <c r="D118" s="125">
        <f t="shared" si="9"/>
        <v>68063.27782664969</v>
      </c>
      <c r="E118" s="68"/>
      <c r="F118" s="131">
        <f t="shared" si="7"/>
        <v>1</v>
      </c>
      <c r="G118" s="131">
        <f t="shared" si="8"/>
        <v>1</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0</v>
      </c>
      <c r="D126" s="125">
        <f t="shared" si="9"/>
        <v>0</v>
      </c>
      <c r="E126" s="68"/>
      <c r="F126" s="131">
        <f t="shared" si="7"/>
        <v>0</v>
      </c>
      <c r="G126" s="131">
        <f t="shared" si="8"/>
        <v>0</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68063.27782664969</v>
      </c>
      <c r="D130" s="125">
        <f>SUM(D112:D129)</f>
        <v>68063.27782664969</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68063.27782664969</v>
      </c>
      <c r="D144" s="125">
        <f t="shared" si="14"/>
        <v>68063.27782664969</v>
      </c>
      <c r="E144" s="68"/>
      <c r="F144" s="131">
        <f t="shared" si="12"/>
        <v>1</v>
      </c>
      <c r="G144" s="131">
        <f t="shared" si="13"/>
        <v>1</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68063.27782664969</v>
      </c>
      <c r="D156" s="125">
        <f>SUM(D138:D155)</f>
        <v>68063.27782664969</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19938.812450260055</v>
      </c>
      <c r="D164" s="125">
        <f>C164</f>
        <v>19938.812450260055</v>
      </c>
      <c r="E164" s="87"/>
      <c r="F164" s="131">
        <f>IF($C$167=0,"",IF(C164="[for completion]","",IF(C164="","",C164/$C$167)))</f>
        <v>0.2929452281308304</v>
      </c>
      <c r="G164" s="131">
        <f>IF($D$167=0,"",IF(D164="[for completion]","",IF(D164="","",D164/$D$167)))</f>
        <v>0.2929452281308304</v>
      </c>
      <c r="H164" s="49"/>
      <c r="L164" s="49"/>
      <c r="M164" s="49"/>
      <c r="N164" s="80"/>
    </row>
    <row r="165" spans="1:14" x14ac:dyDescent="0.3">
      <c r="A165" s="51" t="s">
        <v>261</v>
      </c>
      <c r="B165" s="49" t="s">
        <v>262</v>
      </c>
      <c r="C165" s="125">
        <v>46317.468633359887</v>
      </c>
      <c r="D165" s="125">
        <f>C165</f>
        <v>46317.468633359887</v>
      </c>
      <c r="E165" s="87"/>
      <c r="F165" s="131">
        <f>IF($C$167=0,"",IF(C165="[for completion]","",IF(C165="","",C165/$C$167)))</f>
        <v>0.68050599548446145</v>
      </c>
      <c r="G165" s="131">
        <f>IF($D$167=0,"",IF(D165="[for completion]","",IF(D165="","",D165/$D$167)))</f>
        <v>0.68050599548446145</v>
      </c>
      <c r="H165" s="49"/>
      <c r="L165" s="49"/>
      <c r="M165" s="49"/>
      <c r="N165" s="80"/>
    </row>
    <row r="166" spans="1:14" x14ac:dyDescent="0.3">
      <c r="A166" s="51" t="s">
        <v>263</v>
      </c>
      <c r="B166" s="49" t="s">
        <v>137</v>
      </c>
      <c r="C166" s="125">
        <v>1806.9967430299903</v>
      </c>
      <c r="D166" s="125">
        <f>C166</f>
        <v>1806.9967430299903</v>
      </c>
      <c r="E166" s="87"/>
      <c r="F166" s="131">
        <f>IF($C$167=0,"",IF(C166="[for completion]","",IF(C166="","",C166/$C$167)))</f>
        <v>2.6548776384708098E-2</v>
      </c>
      <c r="G166" s="131">
        <f>IF($D$167=0,"",IF(D166="[for completion]","",IF(D166="","",D166/$D$167)))</f>
        <v>2.6548776384708098E-2</v>
      </c>
      <c r="H166" s="49"/>
      <c r="L166" s="49"/>
      <c r="M166" s="49"/>
      <c r="N166" s="80"/>
    </row>
    <row r="167" spans="1:14" x14ac:dyDescent="0.3">
      <c r="A167" s="51" t="s">
        <v>264</v>
      </c>
      <c r="B167" s="88" t="s">
        <v>139</v>
      </c>
      <c r="C167" s="134">
        <f>SUM(C164:C166)</f>
        <v>68063.277826649937</v>
      </c>
      <c r="D167" s="134">
        <f>SUM(D164:D166)</f>
        <v>68063.277826649937</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615.01210297200055</v>
      </c>
      <c r="D174" s="65"/>
      <c r="E174" s="57"/>
      <c r="F174" s="131">
        <f>IF($C$179=0,"",IF(C174="[for completion]","",C174/$C$179))</f>
        <v>3.1598363199685578E-2</v>
      </c>
      <c r="G174" s="76"/>
      <c r="H174" s="49"/>
      <c r="L174" s="49"/>
      <c r="M174" s="49"/>
      <c r="N174" s="80"/>
    </row>
    <row r="175" spans="1:14" ht="30.75" customHeight="1" x14ac:dyDescent="0.3">
      <c r="A175" s="51" t="s">
        <v>9</v>
      </c>
      <c r="B175" s="68" t="s">
        <v>989</v>
      </c>
      <c r="C175" s="125">
        <v>1700.94531769221</v>
      </c>
      <c r="E175" s="78"/>
      <c r="F175" s="131">
        <f>IF($C$179=0,"",IF(C175="[for completion]","",C175/$C$179))</f>
        <v>8.7391919072021818E-2</v>
      </c>
      <c r="G175" s="76"/>
      <c r="H175" s="49"/>
      <c r="L175" s="49"/>
      <c r="M175" s="49"/>
      <c r="N175" s="80"/>
    </row>
    <row r="176" spans="1:14" x14ac:dyDescent="0.3">
      <c r="A176" s="51" t="s">
        <v>274</v>
      </c>
      <c r="B176" s="68" t="s">
        <v>275</v>
      </c>
      <c r="C176" s="125">
        <v>513.62089010619729</v>
      </c>
      <c r="E176" s="78"/>
      <c r="F176" s="131">
        <f>IF($C$179=0,"",IF(C176="[for completion]","",C176/$C$179))</f>
        <v>2.6389040726342086E-2</v>
      </c>
      <c r="G176" s="76"/>
      <c r="H176" s="49"/>
      <c r="L176" s="49"/>
      <c r="M176" s="49"/>
      <c r="N176" s="80"/>
    </row>
    <row r="177" spans="1:14" x14ac:dyDescent="0.3">
      <c r="A177" s="51" t="s">
        <v>276</v>
      </c>
      <c r="B177" s="68" t="s">
        <v>277</v>
      </c>
      <c r="C177" s="125">
        <v>16633.838167021084</v>
      </c>
      <c r="E177" s="78"/>
      <c r="F177" s="131">
        <f>IF($C$179=0,"",IF(C177="[for completion]","",C177/$C$179))</f>
        <v>0.85462067700195055</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19463.416477791492</v>
      </c>
      <c r="E179" s="78"/>
      <c r="F179" s="132">
        <f>SUM(F174:F178)</f>
        <v>1</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14078.91148340206</v>
      </c>
      <c r="E193" s="75"/>
      <c r="F193" s="131">
        <f t="shared" ref="F193:F206" si="18">IF($C$208=0,"",IF(C193="[for completion]","",C193/$C$208))</f>
        <v>0.72335252649331294</v>
      </c>
      <c r="G193" s="76"/>
      <c r="H193" s="49"/>
      <c r="L193" s="49"/>
      <c r="M193" s="49"/>
      <c r="N193" s="80"/>
    </row>
    <row r="194" spans="1:14" x14ac:dyDescent="0.3">
      <c r="A194" s="51" t="s">
        <v>302</v>
      </c>
      <c r="B194" s="68" t="s">
        <v>303</v>
      </c>
      <c r="C194" s="125">
        <v>4856.4377425651992</v>
      </c>
      <c r="E194" s="78"/>
      <c r="F194" s="131">
        <f t="shared" si="18"/>
        <v>0.24951620123355939</v>
      </c>
      <c r="G194" s="78"/>
      <c r="H194" s="49"/>
      <c r="L194" s="49"/>
      <c r="M194" s="49"/>
      <c r="N194" s="80"/>
    </row>
    <row r="195" spans="1:14" x14ac:dyDescent="0.3">
      <c r="A195" s="51" t="s">
        <v>304</v>
      </c>
      <c r="B195" s="68" t="s">
        <v>305</v>
      </c>
      <c r="C195" s="125">
        <v>173.58640198429987</v>
      </c>
      <c r="E195" s="78"/>
      <c r="F195" s="131">
        <f t="shared" si="18"/>
        <v>8.9185987558951206E-3</v>
      </c>
      <c r="G195" s="78"/>
      <c r="H195" s="49"/>
      <c r="L195" s="49"/>
      <c r="M195" s="49"/>
      <c r="N195" s="80"/>
    </row>
    <row r="196" spans="1:14" x14ac:dyDescent="0.3">
      <c r="A196" s="51" t="s">
        <v>306</v>
      </c>
      <c r="B196" s="68" t="s">
        <v>307</v>
      </c>
      <c r="C196" s="125">
        <v>193.66576361516121</v>
      </c>
      <c r="E196" s="78"/>
      <c r="F196" s="131">
        <f t="shared" si="18"/>
        <v>9.95024505775444E-3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42.093107978796738</v>
      </c>
      <c r="E198" s="78"/>
      <c r="F198" s="131">
        <f t="shared" si="18"/>
        <v>2.1626782752568944E-3</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112.93051122400239</v>
      </c>
      <c r="E200" s="78"/>
      <c r="F200" s="131">
        <f t="shared" si="18"/>
        <v>5.8021936360895532E-3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5.7914670219806563</v>
      </c>
      <c r="E206" s="78"/>
      <c r="F206" s="131">
        <f t="shared" si="18"/>
        <v>2.9755654813166748E-4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19463.416477791499</v>
      </c>
      <c r="D208" s="68"/>
      <c r="E208" s="78"/>
      <c r="F208" s="132">
        <f>SUM(F193:F206)</f>
        <v>1</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19463.416477791499</v>
      </c>
      <c r="E218" s="87"/>
      <c r="F218" s="131">
        <f>IF($C$38=0,"",IF(C218="[for completion]","",IF(C218="","",C218/$C$38)))</f>
        <v>0.22237120495025803</v>
      </c>
      <c r="G218" s="131">
        <f>IF($C$39=0,"",IF(C218="[for completion]","",IF(C218="","",C218/$C$39)))</f>
        <v>0.28596061046843535</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19463.416477791499</v>
      </c>
      <c r="E220" s="87"/>
      <c r="F220" s="124">
        <f>SUM(F217:F219)</f>
        <v>0.22237120495025803</v>
      </c>
      <c r="G220" s="124">
        <f>SUM(G217:G219)</f>
        <v>0.28596061046843535</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2415</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2817</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E19" sqref="E19"/>
    </sheetView>
  </sheetViews>
  <sheetFormatPr defaultRowHeight="14.4" x14ac:dyDescent="0.3"/>
  <cols>
    <col min="1" max="1" width="14" customWidth="1"/>
    <col min="2" max="2" width="41" customWidth="1"/>
    <col min="3" max="3" width="13" customWidth="1"/>
  </cols>
  <sheetData>
    <row r="1" spans="1:3" x14ac:dyDescent="0.3">
      <c r="A1" t="s">
        <v>2416</v>
      </c>
      <c r="B1" t="s">
        <v>2417</v>
      </c>
      <c r="C1" t="s">
        <v>2418</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2960</v>
      </c>
      <c r="B97" t="s">
        <v>154</v>
      </c>
    </row>
    <row r="98" spans="1:3" x14ac:dyDescent="0.3">
      <c r="A98" t="s">
        <v>2960</v>
      </c>
      <c r="B98" t="s">
        <v>155</v>
      </c>
    </row>
    <row r="99" spans="1:3" x14ac:dyDescent="0.3">
      <c r="A99" t="s">
        <v>2960</v>
      </c>
      <c r="B99" t="s">
        <v>156</v>
      </c>
    </row>
    <row r="100" spans="1:3" x14ac:dyDescent="0.3">
      <c r="A100" t="s">
        <v>2960</v>
      </c>
      <c r="B100" t="s">
        <v>157</v>
      </c>
    </row>
    <row r="101" spans="1:3" x14ac:dyDescent="0.3">
      <c r="A101" t="s">
        <v>2960</v>
      </c>
      <c r="B101" t="s">
        <v>158</v>
      </c>
      <c r="C101">
        <v>68.135338909999973</v>
      </c>
    </row>
    <row r="102" spans="1:3" x14ac:dyDescent="0.3">
      <c r="A102" t="s">
        <v>2960</v>
      </c>
      <c r="B102" t="s">
        <v>159</v>
      </c>
      <c r="C102">
        <v>67995.142487739809</v>
      </c>
    </row>
    <row r="103" spans="1:3" x14ac:dyDescent="0.3">
      <c r="A103" t="s">
        <v>2960</v>
      </c>
      <c r="B103" t="s">
        <v>181</v>
      </c>
    </row>
    <row r="104" spans="1:3" x14ac:dyDescent="0.3">
      <c r="A104" t="s">
        <v>2960</v>
      </c>
      <c r="B104" t="s">
        <v>182</v>
      </c>
    </row>
    <row r="105" spans="1:3" x14ac:dyDescent="0.3">
      <c r="A105" t="s">
        <v>2960</v>
      </c>
      <c r="B105" t="s">
        <v>183</v>
      </c>
    </row>
    <row r="106" spans="1:3" x14ac:dyDescent="0.3">
      <c r="A106" t="s">
        <v>2960</v>
      </c>
      <c r="B106" t="s">
        <v>184</v>
      </c>
      <c r="C106">
        <v>44.65657092</v>
      </c>
    </row>
    <row r="107" spans="1:3" x14ac:dyDescent="0.3">
      <c r="A107" t="s">
        <v>2960</v>
      </c>
      <c r="B107" t="s">
        <v>185</v>
      </c>
      <c r="C107">
        <v>218.98919641999998</v>
      </c>
    </row>
    <row r="108" spans="1:3" x14ac:dyDescent="0.3">
      <c r="A108" t="s">
        <v>2960</v>
      </c>
      <c r="B108" t="s">
        <v>186</v>
      </c>
      <c r="C108">
        <v>39802.922055959913</v>
      </c>
    </row>
    <row r="109" spans="1:3" x14ac:dyDescent="0.3">
      <c r="A109" t="s">
        <v>2960</v>
      </c>
      <c r="B109" t="s">
        <v>187</v>
      </c>
      <c r="C109">
        <v>27996.710003350076</v>
      </c>
    </row>
    <row r="110" spans="1:3" x14ac:dyDescent="0.3">
      <c r="A110" t="s">
        <v>2960</v>
      </c>
      <c r="B110" t="s">
        <v>203</v>
      </c>
    </row>
    <row r="111" spans="1:3" x14ac:dyDescent="0.3">
      <c r="A111" t="s">
        <v>2960</v>
      </c>
      <c r="B111" t="s">
        <v>226</v>
      </c>
    </row>
    <row r="112" spans="1:3" x14ac:dyDescent="0.3">
      <c r="A112" t="s">
        <v>2960</v>
      </c>
      <c r="B112" t="s">
        <v>211</v>
      </c>
      <c r="C112">
        <v>68063.27782664969</v>
      </c>
    </row>
    <row r="113" spans="1:3" x14ac:dyDescent="0.3">
      <c r="A113" t="s">
        <v>2960</v>
      </c>
      <c r="B113" t="s">
        <v>259</v>
      </c>
      <c r="C113">
        <v>19938.812450260055</v>
      </c>
    </row>
    <row r="114" spans="1:3" x14ac:dyDescent="0.3">
      <c r="A114" t="s">
        <v>2960</v>
      </c>
      <c r="B114" t="s">
        <v>261</v>
      </c>
      <c r="C114">
        <v>46317.468633359887</v>
      </c>
    </row>
    <row r="115" spans="1:3" x14ac:dyDescent="0.3">
      <c r="A115" t="s">
        <v>2960</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2960</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2960</v>
      </c>
      <c r="B127" t="s">
        <v>179</v>
      </c>
      <c r="C127">
        <v>19.748776085305408</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65005.620189350113</v>
      </c>
      <c r="F12" s="131">
        <f>IF($C$15=0,"",IF(C12="[for completion]","",C12/$C$15))</f>
        <v>0.95507625058717383</v>
      </c>
    </row>
    <row r="13" spans="1:7" x14ac:dyDescent="0.3">
      <c r="A13" s="51" t="s">
        <v>451</v>
      </c>
      <c r="B13" s="51" t="s">
        <v>452</v>
      </c>
      <c r="C13" s="125">
        <v>3057.657637299998</v>
      </c>
      <c r="F13" s="131">
        <f>IF($C$15=0,"",IF(C13="[for completion]","",C13/$C$15))</f>
        <v>4.4923749412826175E-2</v>
      </c>
    </row>
    <row r="14" spans="1:7" x14ac:dyDescent="0.3">
      <c r="A14" s="51" t="s">
        <v>453</v>
      </c>
      <c r="B14" s="51" t="s">
        <v>137</v>
      </c>
      <c r="C14" s="125">
        <v>0</v>
      </c>
      <c r="F14" s="131">
        <f>IF($C$15=0,"",IF(C14="[for completion]","",C14/$C$15))</f>
        <v>0</v>
      </c>
    </row>
    <row r="15" spans="1:7" x14ac:dyDescent="0.3">
      <c r="A15" s="51" t="s">
        <v>454</v>
      </c>
      <c r="B15" s="115" t="s">
        <v>139</v>
      </c>
      <c r="C15" s="125">
        <f>SUM(C12:C14)</f>
        <v>68063.277826650112</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18351</v>
      </c>
      <c r="D28" s="126">
        <v>614</v>
      </c>
      <c r="F28" s="126">
        <f>IF(AND(C28="[For completion]",D28="[For completion]"),"[For completion]",SUM(C28:D28))</f>
        <v>18965</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3.7265666100157829E-2</v>
      </c>
      <c r="D36" s="122">
        <v>0.22379761011904981</v>
      </c>
      <c r="E36" s="139"/>
      <c r="F36" s="122">
        <v>3.5591552654572284E-2</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1</v>
      </c>
      <c r="D44" s="121">
        <f>SUM(D45:D71)</f>
        <v>1</v>
      </c>
      <c r="E44" s="122"/>
      <c r="F44" s="121">
        <f>SUM(F45:F71)</f>
        <v>1</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1</v>
      </c>
      <c r="D51" s="122">
        <v>1</v>
      </c>
      <c r="E51" s="122"/>
      <c r="F51" s="122">
        <v>1</v>
      </c>
      <c r="G51" s="51"/>
    </row>
    <row r="52" spans="1:7" x14ac:dyDescent="0.3">
      <c r="A52" s="51" t="s">
        <v>506</v>
      </c>
      <c r="B52" s="51" t="s">
        <v>507</v>
      </c>
      <c r="C52" s="122">
        <v>0</v>
      </c>
      <c r="D52" s="122">
        <v>0</v>
      </c>
      <c r="E52" s="122"/>
      <c r="F52" s="122">
        <v>0</v>
      </c>
      <c r="G52" s="51"/>
    </row>
    <row r="53" spans="1:7" x14ac:dyDescent="0.3">
      <c r="A53" s="51" t="s">
        <v>508</v>
      </c>
      <c r="B53" s="51" t="s">
        <v>509</v>
      </c>
      <c r="C53" s="122">
        <v>0</v>
      </c>
      <c r="D53" s="122">
        <v>0</v>
      </c>
      <c r="E53" s="122"/>
      <c r="F53" s="122">
        <v>0</v>
      </c>
      <c r="G53" s="51"/>
    </row>
    <row r="54" spans="1:7" x14ac:dyDescent="0.3">
      <c r="A54" s="51" t="s">
        <v>510</v>
      </c>
      <c r="B54" s="51" t="s">
        <v>511</v>
      </c>
      <c r="C54" s="122">
        <v>0</v>
      </c>
      <c r="D54" s="122">
        <v>0</v>
      </c>
      <c r="E54" s="122"/>
      <c r="F54" s="122">
        <v>0</v>
      </c>
      <c r="G54" s="51"/>
    </row>
    <row r="55" spans="1:7" x14ac:dyDescent="0.3">
      <c r="A55" s="51" t="s">
        <v>512</v>
      </c>
      <c r="B55" s="51" t="s">
        <v>513</v>
      </c>
      <c r="C55" s="122">
        <v>0</v>
      </c>
      <c r="D55" s="122">
        <v>0</v>
      </c>
      <c r="E55" s="122"/>
      <c r="F55" s="122">
        <v>0</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0</v>
      </c>
      <c r="D70" s="122">
        <v>0</v>
      </c>
      <c r="E70" s="122"/>
      <c r="F70" s="122">
        <v>0</v>
      </c>
      <c r="G70" s="51"/>
    </row>
    <row r="71" spans="1:7" x14ac:dyDescent="0.3">
      <c r="A71" s="51" t="s">
        <v>543</v>
      </c>
      <c r="B71" s="51" t="s">
        <v>6</v>
      </c>
      <c r="C71" s="122">
        <v>0</v>
      </c>
      <c r="D71" s="122">
        <v>0</v>
      </c>
      <c r="E71" s="122"/>
      <c r="F71" s="122">
        <v>0</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0</v>
      </c>
      <c r="E76" s="122"/>
      <c r="F76" s="121">
        <f>SUM(F77:F87)</f>
        <v>0</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0</v>
      </c>
      <c r="E78" s="122"/>
      <c r="F78" s="122">
        <v>0</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2421</v>
      </c>
      <c r="C99" s="122">
        <v>0.32380444832043181</v>
      </c>
      <c r="D99" s="122">
        <v>0.21405188422531832</v>
      </c>
      <c r="E99" s="122"/>
      <c r="F99" s="122">
        <v>0.31887395163360782</v>
      </c>
      <c r="G99" s="51"/>
    </row>
    <row r="100" spans="1:7" x14ac:dyDescent="0.3">
      <c r="A100" s="51" t="s">
        <v>574</v>
      </c>
      <c r="B100" s="68" t="s">
        <v>2422</v>
      </c>
      <c r="C100" s="122">
        <v>0.10016353418233731</v>
      </c>
      <c r="D100" s="122">
        <v>0.18380582925113731</v>
      </c>
      <c r="E100" s="122"/>
      <c r="F100" s="122">
        <v>0.10392105968632176</v>
      </c>
      <c r="G100" s="51"/>
    </row>
    <row r="101" spans="1:7" x14ac:dyDescent="0.3">
      <c r="A101" s="51" t="s">
        <v>575</v>
      </c>
      <c r="B101" s="68" t="s">
        <v>2423</v>
      </c>
      <c r="C101" s="122">
        <v>0.13700653064377807</v>
      </c>
      <c r="D101" s="122">
        <v>0.10127660386577712</v>
      </c>
      <c r="E101" s="122"/>
      <c r="F101" s="122">
        <v>0.13540140836666453</v>
      </c>
      <c r="G101" s="51"/>
    </row>
    <row r="102" spans="1:7" x14ac:dyDescent="0.3">
      <c r="A102" s="51" t="s">
        <v>576</v>
      </c>
      <c r="B102" s="68" t="s">
        <v>2424</v>
      </c>
      <c r="C102" s="122">
        <v>0.23881931161412775</v>
      </c>
      <c r="D102" s="122">
        <v>0.24577676915575061</v>
      </c>
      <c r="E102" s="122"/>
      <c r="F102" s="122">
        <v>0.23913186669327799</v>
      </c>
      <c r="G102" s="51"/>
    </row>
    <row r="103" spans="1:7" x14ac:dyDescent="0.3">
      <c r="A103" s="51" t="s">
        <v>577</v>
      </c>
      <c r="B103" s="68" t="s">
        <v>2425</v>
      </c>
      <c r="C103" s="122">
        <v>0.20020617523932505</v>
      </c>
      <c r="D103" s="122">
        <v>0.25508891350201668</v>
      </c>
      <c r="E103" s="122"/>
      <c r="F103" s="122">
        <v>0.20267171362012792</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0.26459236206822645</v>
      </c>
      <c r="D150" s="122">
        <v>0.89572548058992596</v>
      </c>
      <c r="E150" s="123"/>
      <c r="F150" s="122">
        <v>0.29294522813083085</v>
      </c>
    </row>
    <row r="151" spans="1:7" x14ac:dyDescent="0.3">
      <c r="A151" s="51" t="s">
        <v>607</v>
      </c>
      <c r="B151" s="51" t="s">
        <v>608</v>
      </c>
      <c r="C151" s="122">
        <f>C153+C154+C155+C156</f>
        <v>0.73540763793177355</v>
      </c>
      <c r="D151" s="122">
        <f>D153+D154+D155+D156</f>
        <v>0.10427451941007414</v>
      </c>
      <c r="E151" s="123"/>
      <c r="F151" s="122">
        <f>F153+F154+F155+F156</f>
        <v>0.70705477186916921</v>
      </c>
    </row>
    <row r="152" spans="1:7" x14ac:dyDescent="0.3">
      <c r="A152" s="51" t="s">
        <v>609</v>
      </c>
      <c r="B152" s="51" t="s">
        <v>137</v>
      </c>
      <c r="C152" s="122">
        <v>0</v>
      </c>
      <c r="D152" s="122">
        <v>0</v>
      </c>
      <c r="E152" s="123"/>
      <c r="F152" s="122">
        <v>0</v>
      </c>
    </row>
    <row r="153" spans="1:7" outlineLevel="1" x14ac:dyDescent="0.3">
      <c r="A153" s="51" t="s">
        <v>610</v>
      </c>
      <c r="B153" s="51" t="s">
        <v>2426</v>
      </c>
      <c r="C153" s="122">
        <v>0</v>
      </c>
      <c r="D153" s="122">
        <v>0</v>
      </c>
      <c r="E153" s="123"/>
      <c r="F153" s="122">
        <v>0</v>
      </c>
    </row>
    <row r="154" spans="1:7" outlineLevel="1" x14ac:dyDescent="0.3">
      <c r="A154" s="51" t="s">
        <v>611</v>
      </c>
      <c r="B154" s="51" t="s">
        <v>2427</v>
      </c>
      <c r="C154" s="122">
        <v>0.70878942952041113</v>
      </c>
      <c r="D154" s="122">
        <v>6.6833012603219152E-2</v>
      </c>
      <c r="E154" s="123"/>
      <c r="F154" s="122">
        <v>0.67995034031286739</v>
      </c>
    </row>
    <row r="155" spans="1:7" outlineLevel="1" x14ac:dyDescent="0.3">
      <c r="A155" s="51" t="s">
        <v>612</v>
      </c>
      <c r="B155" s="51" t="s">
        <v>2428</v>
      </c>
      <c r="C155" s="122">
        <v>2.6618208411362469E-2</v>
      </c>
      <c r="D155" s="122">
        <v>2.5072655612188237E-2</v>
      </c>
      <c r="E155" s="123"/>
      <c r="F155" s="122">
        <v>2.6548776384708074E-2</v>
      </c>
    </row>
    <row r="156" spans="1:7" outlineLevel="1" x14ac:dyDescent="0.3">
      <c r="A156" s="51" t="s">
        <v>613</v>
      </c>
      <c r="B156" s="51" t="s">
        <v>2429</v>
      </c>
      <c r="C156" s="122">
        <v>0</v>
      </c>
      <c r="D156" s="122">
        <v>1.2368851194666753E-2</v>
      </c>
      <c r="E156" s="123"/>
      <c r="F156" s="122">
        <v>5.55655171593746E-4</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3.6750021032664238E-3</v>
      </c>
      <c r="D160" s="122">
        <v>5.6160377403021856E-2</v>
      </c>
      <c r="E160" s="123"/>
      <c r="F160" s="122">
        <v>6.0328419510707731E-3</v>
      </c>
    </row>
    <row r="161" spans="1:7" x14ac:dyDescent="0.3">
      <c r="A161" s="51" t="s">
        <v>619</v>
      </c>
      <c r="B161" s="51" t="s">
        <v>620</v>
      </c>
      <c r="C161" s="122">
        <v>0.99632499789673357</v>
      </c>
      <c r="D161" s="122">
        <v>0.94383962259697818</v>
      </c>
      <c r="E161" s="123"/>
      <c r="F161" s="122">
        <v>0.99396715804892921</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2.8222901627982189E-2</v>
      </c>
      <c r="D170" s="122">
        <v>0</v>
      </c>
      <c r="E170" s="123"/>
      <c r="F170" s="122">
        <v>2.6955023067543868E-2</v>
      </c>
    </row>
    <row r="171" spans="1:7" x14ac:dyDescent="0.3">
      <c r="A171" s="51" t="s">
        <v>631</v>
      </c>
      <c r="B171" s="47" t="s">
        <v>2371</v>
      </c>
      <c r="C171" s="122">
        <v>4.3441252028430702E-2</v>
      </c>
      <c r="D171" s="122">
        <v>0</v>
      </c>
      <c r="E171" s="123"/>
      <c r="F171" s="122">
        <v>4.148970810812605E-2</v>
      </c>
    </row>
    <row r="172" spans="1:7" x14ac:dyDescent="0.3">
      <c r="A172" s="51" t="s">
        <v>633</v>
      </c>
      <c r="B172" s="47" t="s">
        <v>2372</v>
      </c>
      <c r="C172" s="122">
        <v>6.193725370732836E-2</v>
      </c>
      <c r="D172" s="122">
        <v>0</v>
      </c>
      <c r="E172" s="122"/>
      <c r="F172" s="122">
        <v>5.9154800042461694E-2</v>
      </c>
    </row>
    <row r="173" spans="1:7" x14ac:dyDescent="0.3">
      <c r="A173" s="51" t="s">
        <v>635</v>
      </c>
      <c r="B173" s="47" t="s">
        <v>2373</v>
      </c>
      <c r="C173" s="122">
        <v>7.9295088429669217E-2</v>
      </c>
      <c r="D173" s="122">
        <v>0.36330097102071646</v>
      </c>
      <c r="E173" s="122"/>
      <c r="F173" s="122">
        <v>9.2053697530957976E-2</v>
      </c>
    </row>
    <row r="174" spans="1:7" x14ac:dyDescent="0.3">
      <c r="A174" s="51" t="s">
        <v>637</v>
      </c>
      <c r="B174" s="47" t="s">
        <v>2374</v>
      </c>
      <c r="C174" s="122">
        <v>0.78710350420658959</v>
      </c>
      <c r="D174" s="122">
        <v>0.63669902897928354</v>
      </c>
      <c r="E174" s="122"/>
      <c r="F174" s="122">
        <v>0.78034677125091034</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2.365936207546513E-4</v>
      </c>
      <c r="D180" s="158">
        <v>0</v>
      </c>
      <c r="E180" s="123"/>
      <c r="F180" s="158">
        <v>2.2596494822319611E-4</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3542.3475663097392</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2430</v>
      </c>
      <c r="C190" s="125">
        <v>5204.7824807300194</v>
      </c>
      <c r="D190" s="126">
        <v>14138</v>
      </c>
      <c r="E190" s="65"/>
      <c r="F190" s="131">
        <f>IF($C$214=0,"",IF(C190="[for completion]","",IF(C190="","",C190/$C$214)))</f>
        <v>8.0066653707316318E-2</v>
      </c>
      <c r="G190" s="131">
        <f>IF($D$214=0,"",IF(D190="[for completion]","",IF(D190="","",D190/$D$214)))</f>
        <v>0.77042123045065669</v>
      </c>
    </row>
    <row r="191" spans="1:7" x14ac:dyDescent="0.3">
      <c r="A191" s="51" t="s">
        <v>657</v>
      </c>
      <c r="B191" s="68" t="s">
        <v>2431</v>
      </c>
      <c r="C191" s="125">
        <v>5536.8642532800195</v>
      </c>
      <c r="D191" s="126">
        <v>1686</v>
      </c>
      <c r="E191" s="65"/>
      <c r="F191" s="131">
        <f t="shared" ref="F191:F213" si="1">IF($C$214=0,"",IF(C191="[for completion]","",IF(C191="","",C191/$C$214)))</f>
        <v>8.5175162349841446E-2</v>
      </c>
      <c r="G191" s="131">
        <f t="shared" ref="G191:G213" si="2">IF($D$214=0,"",IF(D191="[for completion]","",IF(D191="","",D191/$D$214)))</f>
        <v>9.1875102174268433E-2</v>
      </c>
    </row>
    <row r="192" spans="1:7" x14ac:dyDescent="0.3">
      <c r="A192" s="51" t="s">
        <v>658</v>
      </c>
      <c r="B192" s="68" t="s">
        <v>2432</v>
      </c>
      <c r="C192" s="125">
        <v>17410.875078659985</v>
      </c>
      <c r="D192" s="126">
        <v>1796</v>
      </c>
      <c r="E192" s="65"/>
      <c r="F192" s="131">
        <f t="shared" si="1"/>
        <v>0.26783645826230323</v>
      </c>
      <c r="G192" s="131">
        <f t="shared" si="2"/>
        <v>9.7869325922293068E-2</v>
      </c>
    </row>
    <row r="193" spans="1:7" x14ac:dyDescent="0.3">
      <c r="A193" s="51" t="s">
        <v>659</v>
      </c>
      <c r="B193" s="68" t="s">
        <v>2433</v>
      </c>
      <c r="C193" s="125">
        <v>15046.85213747001</v>
      </c>
      <c r="D193" s="126">
        <v>484</v>
      </c>
      <c r="E193" s="65"/>
      <c r="F193" s="131">
        <f t="shared" si="1"/>
        <v>0.23147001895591726</v>
      </c>
      <c r="G193" s="131">
        <f t="shared" si="2"/>
        <v>2.6374584491308375E-2</v>
      </c>
    </row>
    <row r="194" spans="1:7" x14ac:dyDescent="0.3">
      <c r="A194" s="51" t="s">
        <v>660</v>
      </c>
      <c r="B194" s="68" t="s">
        <v>2434</v>
      </c>
      <c r="C194" s="125">
        <v>13262.211516819998</v>
      </c>
      <c r="D194" s="126">
        <v>190</v>
      </c>
      <c r="E194" s="65"/>
      <c r="F194" s="131">
        <f t="shared" si="1"/>
        <v>0.20401638317101642</v>
      </c>
      <c r="G194" s="131">
        <f t="shared" si="2"/>
        <v>1.0353659201133453E-2</v>
      </c>
    </row>
    <row r="195" spans="1:7" x14ac:dyDescent="0.3">
      <c r="A195" s="51" t="s">
        <v>661</v>
      </c>
      <c r="B195" s="68" t="s">
        <v>2435</v>
      </c>
      <c r="C195" s="125">
        <v>8544.0347223900026</v>
      </c>
      <c r="D195" s="126">
        <v>57</v>
      </c>
      <c r="E195" s="65"/>
      <c r="F195" s="131">
        <f t="shared" si="1"/>
        <v>0.13143532355360535</v>
      </c>
      <c r="G195" s="131">
        <f t="shared" si="2"/>
        <v>3.1060977603400361E-3</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65005.620189350033</v>
      </c>
      <c r="D214" s="75">
        <f>SUM(D190:D213)</f>
        <v>18351</v>
      </c>
      <c r="E214" s="116"/>
      <c r="F214" s="140">
        <f>SUM(F190:F213)</f>
        <v>1</v>
      </c>
      <c r="G214" s="140">
        <f>SUM(G190:G213)</f>
        <v>0.99999999999999989</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0.5165093317354984</v>
      </c>
      <c r="F238" s="139"/>
      <c r="G238" s="139"/>
    </row>
    <row r="239" spans="1:7" x14ac:dyDescent="0.3">
      <c r="F239" s="139"/>
      <c r="G239" s="139"/>
    </row>
    <row r="240" spans="1:7" x14ac:dyDescent="0.3">
      <c r="B240" s="68" t="s">
        <v>684</v>
      </c>
      <c r="F240" s="139"/>
      <c r="G240" s="139"/>
    </row>
    <row r="241" spans="1:7" x14ac:dyDescent="0.3">
      <c r="A241" s="51" t="s">
        <v>719</v>
      </c>
      <c r="B241" s="51" t="s">
        <v>686</v>
      </c>
      <c r="C241" s="125">
        <v>57643.571034705346</v>
      </c>
      <c r="D241" s="126" t="s">
        <v>815</v>
      </c>
      <c r="F241" s="131">
        <f>IF($C$249=0,"",IF(C241="[Mark as ND1 if not relevant]","",C241/$C$249))</f>
        <v>0.88674749762865857</v>
      </c>
      <c r="G241" s="131" t="str">
        <f>IF($D$249=0,"",IF(D241="[Mark as ND1 if not relevant]","",D241/$D$249))</f>
        <v/>
      </c>
    </row>
    <row r="242" spans="1:7" x14ac:dyDescent="0.3">
      <c r="A242" s="51" t="s">
        <v>720</v>
      </c>
      <c r="B242" s="51" t="s">
        <v>688</v>
      </c>
      <c r="C242" s="125">
        <v>3276.7725735702743</v>
      </c>
      <c r="D242" s="126" t="s">
        <v>815</v>
      </c>
      <c r="F242" s="131">
        <f t="shared" ref="F242:F248" si="5">IF($C$249=0,"",IF(C242="[Mark as ND1 if not relevant]","",C242/$C$249))</f>
        <v>5.0407527288034416E-2</v>
      </c>
      <c r="G242" s="131" t="str">
        <f t="shared" ref="G242:G248" si="6">IF($D$249=0,"",IF(D242="[Mark as ND1 if not relevant]","",D242/$D$249))</f>
        <v/>
      </c>
    </row>
    <row r="243" spans="1:7" x14ac:dyDescent="0.3">
      <c r="A243" s="51" t="s">
        <v>721</v>
      </c>
      <c r="B243" s="51" t="s">
        <v>690</v>
      </c>
      <c r="C243" s="125">
        <v>2305.4835789624553</v>
      </c>
      <c r="D243" s="126" t="s">
        <v>815</v>
      </c>
      <c r="F243" s="131">
        <f t="shared" si="5"/>
        <v>3.5465911597289214E-2</v>
      </c>
      <c r="G243" s="131" t="str">
        <f t="shared" si="6"/>
        <v/>
      </c>
    </row>
    <row r="244" spans="1:7" x14ac:dyDescent="0.3">
      <c r="A244" s="51" t="s">
        <v>722</v>
      </c>
      <c r="B244" s="51" t="s">
        <v>692</v>
      </c>
      <c r="C244" s="125">
        <v>742.47750033726015</v>
      </c>
      <c r="D244" s="126" t="s">
        <v>815</v>
      </c>
      <c r="F244" s="131">
        <f t="shared" si="5"/>
        <v>1.1421743199657971E-2</v>
      </c>
      <c r="G244" s="131" t="str">
        <f t="shared" si="6"/>
        <v/>
      </c>
    </row>
    <row r="245" spans="1:7" x14ac:dyDescent="0.3">
      <c r="A245" s="51" t="s">
        <v>723</v>
      </c>
      <c r="B245" s="51" t="s">
        <v>694</v>
      </c>
      <c r="C245" s="125">
        <v>414.33664309407766</v>
      </c>
      <c r="D245" s="126" t="s">
        <v>815</v>
      </c>
      <c r="F245" s="131">
        <f t="shared" si="5"/>
        <v>6.3738587815512851E-3</v>
      </c>
      <c r="G245" s="131" t="str">
        <f t="shared" si="6"/>
        <v/>
      </c>
    </row>
    <row r="246" spans="1:7" x14ac:dyDescent="0.3">
      <c r="A246" s="51" t="s">
        <v>724</v>
      </c>
      <c r="B246" s="51" t="s">
        <v>696</v>
      </c>
      <c r="C246" s="125">
        <v>322.12474677654956</v>
      </c>
      <c r="D246" s="126" t="s">
        <v>815</v>
      </c>
      <c r="F246" s="131">
        <f t="shared" si="5"/>
        <v>4.9553368745387742E-3</v>
      </c>
      <c r="G246" s="131" t="str">
        <f t="shared" si="6"/>
        <v/>
      </c>
    </row>
    <row r="247" spans="1:7" x14ac:dyDescent="0.3">
      <c r="A247" s="51" t="s">
        <v>725</v>
      </c>
      <c r="B247" s="51" t="s">
        <v>698</v>
      </c>
      <c r="C247" s="125">
        <v>174.792736750595</v>
      </c>
      <c r="D247" s="126" t="s">
        <v>815</v>
      </c>
      <c r="F247" s="131">
        <f t="shared" si="5"/>
        <v>2.6888865338328231E-3</v>
      </c>
      <c r="G247" s="131" t="str">
        <f t="shared" si="6"/>
        <v/>
      </c>
    </row>
    <row r="248" spans="1:7" x14ac:dyDescent="0.3">
      <c r="A248" s="51" t="s">
        <v>726</v>
      </c>
      <c r="B248" s="51" t="s">
        <v>700</v>
      </c>
      <c r="C248" s="125">
        <v>126.06137515368572</v>
      </c>
      <c r="D248" s="126" t="s">
        <v>815</v>
      </c>
      <c r="F248" s="131">
        <f t="shared" si="5"/>
        <v>1.9392380964367462E-3</v>
      </c>
      <c r="G248" s="131" t="str">
        <f t="shared" si="6"/>
        <v/>
      </c>
    </row>
    <row r="249" spans="1:7" x14ac:dyDescent="0.3">
      <c r="A249" s="51" t="s">
        <v>727</v>
      </c>
      <c r="B249" s="77" t="s">
        <v>139</v>
      </c>
      <c r="C249" s="125">
        <f>SUM(C241:C248)</f>
        <v>65005.620189350258</v>
      </c>
      <c r="D249" s="126">
        <f>SUM(D241:D248)</f>
        <v>0</v>
      </c>
      <c r="F249" s="122">
        <f>SUM(F241:F248)</f>
        <v>0.99999999999999967</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3.3009220782752077E-2</v>
      </c>
      <c r="E260" s="116"/>
      <c r="F260" s="116"/>
      <c r="G260" s="116"/>
    </row>
    <row r="261" spans="1:14" x14ac:dyDescent="0.3">
      <c r="A261" s="51" t="s">
        <v>740</v>
      </c>
      <c r="B261" s="51" t="s">
        <v>741</v>
      </c>
      <c r="C261" s="122">
        <v>1.2863185334811885E-3</v>
      </c>
      <c r="E261" s="116"/>
      <c r="F261" s="116"/>
    </row>
    <row r="262" spans="1:14" x14ac:dyDescent="0.3">
      <c r="A262" s="51" t="s">
        <v>742</v>
      </c>
      <c r="B262" s="51" t="s">
        <v>743</v>
      </c>
      <c r="C262" s="122">
        <v>0</v>
      </c>
      <c r="E262" s="116"/>
      <c r="F262" s="116"/>
    </row>
    <row r="263" spans="1:14" x14ac:dyDescent="0.3">
      <c r="A263" s="51" t="s">
        <v>744</v>
      </c>
      <c r="B263" s="51" t="s">
        <v>1789</v>
      </c>
      <c r="C263" s="122">
        <v>0.93625716795270519</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2.9447292731061565E-2</v>
      </c>
      <c r="E265" s="116"/>
      <c r="F265" s="116"/>
    </row>
    <row r="266" spans="1:14" outlineLevel="1" x14ac:dyDescent="0.3">
      <c r="A266" s="51" t="s">
        <v>745</v>
      </c>
      <c r="B266" s="79" t="s">
        <v>747</v>
      </c>
      <c r="C266" s="141">
        <v>1.317160773646885E-3</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2436</v>
      </c>
      <c r="C270" s="122">
        <v>2.8130131957414681E-2</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2437</v>
      </c>
      <c r="C287" s="125">
        <v>11302.833281329998</v>
      </c>
      <c r="D287" s="51">
        <v>338</v>
      </c>
      <c r="E287" s="57"/>
      <c r="F287" s="131">
        <f>IF($C$305=0,"",IF(C287="[For completion]","",C287/$C$305))</f>
        <v>0.17387470880835873</v>
      </c>
      <c r="G287" s="131">
        <f>IF($D$305=0,"",IF(D287="[For completion]","",D287/$D$305))</f>
        <v>2.7020545207450637E-2</v>
      </c>
    </row>
    <row r="288" spans="1:7" customFormat="1" x14ac:dyDescent="0.3">
      <c r="A288" s="51" t="s">
        <v>1597</v>
      </c>
      <c r="B288" s="68" t="s">
        <v>2438</v>
      </c>
      <c r="C288" s="125">
        <v>6777.2129082600004</v>
      </c>
      <c r="D288" s="51">
        <v>607</v>
      </c>
      <c r="E288" s="57"/>
      <c r="F288" s="131">
        <f t="shared" ref="F288:F304" si="9">IF($C$305=0,"",IF(C288="[For completion]","",C288/$C$305))</f>
        <v>0.10425579955270273</v>
      </c>
      <c r="G288" s="131">
        <f t="shared" ref="G288:G304" si="10">IF($D$305=0,"",IF(D288="[For completion]","",D288/$D$305))</f>
        <v>4.8525061955392121E-2</v>
      </c>
    </row>
    <row r="289" spans="1:7" customFormat="1" x14ac:dyDescent="0.3">
      <c r="A289" s="51" t="s">
        <v>1598</v>
      </c>
      <c r="B289" s="68" t="s">
        <v>2439</v>
      </c>
      <c r="C289" s="125">
        <v>11004.066105769984</v>
      </c>
      <c r="D289" s="51">
        <v>1579</v>
      </c>
      <c r="E289" s="57"/>
      <c r="F289" s="131">
        <f t="shared" si="9"/>
        <v>0.16927868811522853</v>
      </c>
      <c r="G289" s="131">
        <f t="shared" si="10"/>
        <v>0.12622911503717324</v>
      </c>
    </row>
    <row r="290" spans="1:7" customFormat="1" x14ac:dyDescent="0.3">
      <c r="A290" s="51" t="s">
        <v>1599</v>
      </c>
      <c r="B290" s="68" t="s">
        <v>2406</v>
      </c>
      <c r="C290" s="125">
        <v>2725.5575362500012</v>
      </c>
      <c r="D290" s="51">
        <v>792</v>
      </c>
      <c r="E290" s="57"/>
      <c r="F290" s="131">
        <f t="shared" si="9"/>
        <v>4.1928029119804235E-2</v>
      </c>
      <c r="G290" s="131">
        <f t="shared" si="10"/>
        <v>6.331441362219202E-2</v>
      </c>
    </row>
    <row r="291" spans="1:7" customFormat="1" x14ac:dyDescent="0.3">
      <c r="A291" s="51" t="s">
        <v>1600</v>
      </c>
      <c r="B291" s="68" t="s">
        <v>2411</v>
      </c>
      <c r="C291" s="125">
        <v>408.96726744000023</v>
      </c>
      <c r="D291" s="51">
        <v>221</v>
      </c>
      <c r="E291" s="57"/>
      <c r="F291" s="131">
        <f t="shared" si="9"/>
        <v>6.291260144103695E-3</v>
      </c>
      <c r="G291" s="131">
        <f t="shared" si="10"/>
        <v>1.7667279558717722E-2</v>
      </c>
    </row>
    <row r="292" spans="1:7" customFormat="1" x14ac:dyDescent="0.3">
      <c r="A292" s="51" t="s">
        <v>1601</v>
      </c>
      <c r="B292" s="68" t="s">
        <v>2440</v>
      </c>
      <c r="C292" s="125">
        <v>100.11666138</v>
      </c>
      <c r="D292" s="51">
        <v>94</v>
      </c>
      <c r="E292" s="57"/>
      <c r="F292" s="131">
        <f t="shared" si="9"/>
        <v>1.5401231630184846E-3</v>
      </c>
      <c r="G292" s="131">
        <f t="shared" si="10"/>
        <v>7.5145894955631941E-3</v>
      </c>
    </row>
    <row r="293" spans="1:7" customFormat="1" x14ac:dyDescent="0.3">
      <c r="A293" s="51" t="s">
        <v>1602</v>
      </c>
      <c r="B293" s="68" t="s">
        <v>2441</v>
      </c>
      <c r="C293" s="125">
        <v>15.396729619999997</v>
      </c>
      <c r="D293" s="51">
        <v>44</v>
      </c>
      <c r="E293" s="57"/>
      <c r="F293" s="131">
        <f t="shared" si="9"/>
        <v>2.3685228408177654E-4</v>
      </c>
      <c r="G293" s="131">
        <f t="shared" si="10"/>
        <v>3.5174674234551124E-3</v>
      </c>
    </row>
    <row r="294" spans="1:7" customFormat="1" x14ac:dyDescent="0.3">
      <c r="A294" s="51" t="s">
        <v>1603</v>
      </c>
      <c r="B294" s="68" t="s">
        <v>2442</v>
      </c>
      <c r="C294" s="125">
        <v>5056.0424814300013</v>
      </c>
      <c r="D294" s="51">
        <v>110</v>
      </c>
      <c r="E294" s="57"/>
      <c r="F294" s="131">
        <f t="shared" si="9"/>
        <v>7.7778543865940103E-2</v>
      </c>
      <c r="G294" s="131">
        <f t="shared" si="10"/>
        <v>8.7936685586377811E-3</v>
      </c>
    </row>
    <row r="295" spans="1:7" customFormat="1" x14ac:dyDescent="0.3">
      <c r="A295" s="51" t="s">
        <v>1604</v>
      </c>
      <c r="B295" s="68" t="s">
        <v>2443</v>
      </c>
      <c r="C295" s="125">
        <v>5597.0713115100007</v>
      </c>
      <c r="D295" s="51">
        <v>254</v>
      </c>
      <c r="E295" s="57"/>
      <c r="F295" s="131">
        <f t="shared" si="9"/>
        <v>8.6101344702299742E-2</v>
      </c>
      <c r="G295" s="131">
        <f t="shared" si="10"/>
        <v>2.0305380126309058E-2</v>
      </c>
    </row>
    <row r="296" spans="1:7" customFormat="1" x14ac:dyDescent="0.3">
      <c r="A296" s="51" t="s">
        <v>1605</v>
      </c>
      <c r="B296" s="68" t="s">
        <v>2444</v>
      </c>
      <c r="C296" s="125">
        <v>9910.4037837700216</v>
      </c>
      <c r="D296" s="51">
        <v>1995</v>
      </c>
      <c r="E296" s="57"/>
      <c r="F296" s="131">
        <f t="shared" si="9"/>
        <v>0.1524545686188786</v>
      </c>
      <c r="G296" s="131">
        <f t="shared" si="10"/>
        <v>0.15948517067711249</v>
      </c>
    </row>
    <row r="297" spans="1:7" customFormat="1" x14ac:dyDescent="0.3">
      <c r="A297" s="51" t="s">
        <v>1606</v>
      </c>
      <c r="B297" s="68" t="s">
        <v>2445</v>
      </c>
      <c r="C297" s="125">
        <v>2992.1194167100057</v>
      </c>
      <c r="D297" s="51">
        <v>3529</v>
      </c>
      <c r="E297" s="57"/>
      <c r="F297" s="131">
        <f t="shared" si="9"/>
        <v>4.6028626570971627E-2</v>
      </c>
      <c r="G297" s="131">
        <f t="shared" si="10"/>
        <v>0.28211687584938844</v>
      </c>
    </row>
    <row r="298" spans="1:7" customFormat="1" x14ac:dyDescent="0.3">
      <c r="A298" s="51" t="s">
        <v>1607</v>
      </c>
      <c r="B298" s="68" t="s">
        <v>2446</v>
      </c>
      <c r="C298" s="125">
        <v>684.73671424999873</v>
      </c>
      <c r="D298" s="51">
        <v>1827</v>
      </c>
      <c r="E298" s="57"/>
      <c r="F298" s="131">
        <f t="shared" si="9"/>
        <v>1.0533500215142634E-2</v>
      </c>
      <c r="G298" s="131">
        <f t="shared" si="10"/>
        <v>0.14605484051482931</v>
      </c>
    </row>
    <row r="299" spans="1:7" customFormat="1" x14ac:dyDescent="0.3">
      <c r="A299" s="51" t="s">
        <v>1608</v>
      </c>
      <c r="B299" s="68" t="s">
        <v>2447</v>
      </c>
      <c r="C299" s="125">
        <v>103.82790249000003</v>
      </c>
      <c r="D299" s="51">
        <v>415</v>
      </c>
      <c r="E299" s="57"/>
      <c r="F299" s="131">
        <f t="shared" si="9"/>
        <v>1.5972142437464252E-3</v>
      </c>
      <c r="G299" s="131">
        <f t="shared" si="10"/>
        <v>3.317611319849708E-2</v>
      </c>
    </row>
    <row r="300" spans="1:7" customFormat="1" x14ac:dyDescent="0.3">
      <c r="A300" s="51" t="s">
        <v>1609</v>
      </c>
      <c r="B300" s="68" t="s">
        <v>2448</v>
      </c>
      <c r="C300" s="125">
        <v>0</v>
      </c>
      <c r="D300" s="51">
        <v>0</v>
      </c>
      <c r="E300" s="57"/>
      <c r="F300" s="131">
        <f t="shared" si="9"/>
        <v>0</v>
      </c>
      <c r="G300" s="131">
        <f t="shared" si="10"/>
        <v>0</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8327.2680891400014</v>
      </c>
      <c r="D304" s="51">
        <v>704</v>
      </c>
      <c r="E304" s="57"/>
      <c r="F304" s="131">
        <f t="shared" si="9"/>
        <v>0.12810074059572271</v>
      </c>
      <c r="G304" s="131">
        <f t="shared" si="10"/>
        <v>5.6279478775281798E-2</v>
      </c>
    </row>
    <row r="305" spans="1:7" customFormat="1" x14ac:dyDescent="0.3">
      <c r="A305" s="51" t="s">
        <v>1614</v>
      </c>
      <c r="B305" s="68" t="s">
        <v>139</v>
      </c>
      <c r="C305" s="125">
        <f>SUM(C287:C304)</f>
        <v>65005.620189350011</v>
      </c>
      <c r="D305" s="51">
        <f>SUM(D287:D304)</f>
        <v>12509</v>
      </c>
      <c r="E305" s="57"/>
      <c r="F305" s="139">
        <f>SUM(F287:F304)</f>
        <v>1</v>
      </c>
      <c r="G305" s="139">
        <f>SUM(G287:G304)</f>
        <v>1</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2449</v>
      </c>
      <c r="C310" s="125">
        <v>11302.833281329998</v>
      </c>
      <c r="D310" s="51">
        <v>338</v>
      </c>
      <c r="E310" s="57"/>
      <c r="F310" s="131">
        <f>IF($C$328=0,"",IF(C310="[For completion]","",C310/$C$328))</f>
        <v>0.17387470880835873</v>
      </c>
      <c r="G310" s="131">
        <f>IF($D$328=0,"",IF(D310="[For completion]","",D310/$D$328))</f>
        <v>2.7020545207450637E-2</v>
      </c>
    </row>
    <row r="311" spans="1:7" customFormat="1" x14ac:dyDescent="0.3">
      <c r="A311" s="51" t="s">
        <v>1619</v>
      </c>
      <c r="B311" s="68" t="s">
        <v>2450</v>
      </c>
      <c r="C311" s="125">
        <v>6777.2129082600004</v>
      </c>
      <c r="D311" s="51">
        <v>607</v>
      </c>
      <c r="E311" s="57"/>
      <c r="F311" s="131">
        <f t="shared" ref="F311:F327" si="11">IF($C$328=0,"",IF(C311="[For completion]","",C311/$C$328))</f>
        <v>0.10425579955270273</v>
      </c>
      <c r="G311" s="131">
        <f t="shared" ref="G311:G327" si="12">IF($D$328=0,"",IF(D311="[For completion]","",D311/$D$328))</f>
        <v>4.8525061955392121E-2</v>
      </c>
    </row>
    <row r="312" spans="1:7" customFormat="1" x14ac:dyDescent="0.3">
      <c r="A312" s="51" t="s">
        <v>1620</v>
      </c>
      <c r="B312" s="68" t="s">
        <v>2451</v>
      </c>
      <c r="C312" s="125">
        <v>11004.066105769984</v>
      </c>
      <c r="D312" s="51">
        <v>1579</v>
      </c>
      <c r="E312" s="57"/>
      <c r="F312" s="131">
        <f t="shared" si="11"/>
        <v>0.16927868811522853</v>
      </c>
      <c r="G312" s="131">
        <f t="shared" si="12"/>
        <v>0.12622911503717324</v>
      </c>
    </row>
    <row r="313" spans="1:7" customFormat="1" x14ac:dyDescent="0.3">
      <c r="A313" s="51" t="s">
        <v>1621</v>
      </c>
      <c r="B313" s="68" t="s">
        <v>2452</v>
      </c>
      <c r="C313" s="125">
        <v>2725.5575362500012</v>
      </c>
      <c r="D313" s="51">
        <v>792</v>
      </c>
      <c r="E313" s="57"/>
      <c r="F313" s="131">
        <f t="shared" si="11"/>
        <v>4.1928029119804235E-2</v>
      </c>
      <c r="G313" s="131">
        <f t="shared" si="12"/>
        <v>6.331441362219202E-2</v>
      </c>
    </row>
    <row r="314" spans="1:7" customFormat="1" x14ac:dyDescent="0.3">
      <c r="A314" s="51" t="s">
        <v>1622</v>
      </c>
      <c r="B314" s="68" t="s">
        <v>2453</v>
      </c>
      <c r="C314" s="125">
        <v>408.96726744000023</v>
      </c>
      <c r="D314" s="51">
        <v>221</v>
      </c>
      <c r="E314" s="57"/>
      <c r="F314" s="131">
        <f t="shared" si="11"/>
        <v>6.291260144103695E-3</v>
      </c>
      <c r="G314" s="131">
        <f t="shared" si="12"/>
        <v>1.7667279558717722E-2</v>
      </c>
    </row>
    <row r="315" spans="1:7" customFormat="1" x14ac:dyDescent="0.3">
      <c r="A315" s="51" t="s">
        <v>1623</v>
      </c>
      <c r="B315" s="68" t="s">
        <v>2454</v>
      </c>
      <c r="C315" s="125">
        <v>100.11666138</v>
      </c>
      <c r="D315" s="51">
        <v>94</v>
      </c>
      <c r="E315" s="57"/>
      <c r="F315" s="131">
        <f t="shared" si="11"/>
        <v>1.5401231630184846E-3</v>
      </c>
      <c r="G315" s="131">
        <f t="shared" si="12"/>
        <v>7.5145894955631941E-3</v>
      </c>
    </row>
    <row r="316" spans="1:7" customFormat="1" x14ac:dyDescent="0.3">
      <c r="A316" s="51" t="s">
        <v>1624</v>
      </c>
      <c r="B316" s="68" t="s">
        <v>2455</v>
      </c>
      <c r="C316" s="125">
        <v>15.396729619999997</v>
      </c>
      <c r="D316" s="51">
        <v>44</v>
      </c>
      <c r="E316" s="57"/>
      <c r="F316" s="131">
        <f t="shared" si="11"/>
        <v>2.3685228408177654E-4</v>
      </c>
      <c r="G316" s="131">
        <f t="shared" si="12"/>
        <v>3.5174674234551124E-3</v>
      </c>
    </row>
    <row r="317" spans="1:7" customFormat="1" x14ac:dyDescent="0.3">
      <c r="A317" s="51" t="s">
        <v>1625</v>
      </c>
      <c r="B317" s="68" t="s">
        <v>2456</v>
      </c>
      <c r="C317" s="125">
        <v>5056.0424814300013</v>
      </c>
      <c r="D317" s="51">
        <v>110</v>
      </c>
      <c r="E317" s="57"/>
      <c r="F317" s="131">
        <f t="shared" si="11"/>
        <v>7.7778543865940103E-2</v>
      </c>
      <c r="G317" s="131">
        <f t="shared" si="12"/>
        <v>8.7936685586377811E-3</v>
      </c>
    </row>
    <row r="318" spans="1:7" customFormat="1" x14ac:dyDescent="0.3">
      <c r="A318" s="51" t="s">
        <v>1626</v>
      </c>
      <c r="B318" s="68" t="s">
        <v>2457</v>
      </c>
      <c r="C318" s="125">
        <v>5597.0713115100007</v>
      </c>
      <c r="D318" s="51">
        <v>254</v>
      </c>
      <c r="E318" s="57"/>
      <c r="F318" s="131">
        <f t="shared" si="11"/>
        <v>8.6101344702299742E-2</v>
      </c>
      <c r="G318" s="131">
        <f t="shared" si="12"/>
        <v>2.0305380126309058E-2</v>
      </c>
    </row>
    <row r="319" spans="1:7" customFormat="1" x14ac:dyDescent="0.3">
      <c r="A319" s="51" t="s">
        <v>1627</v>
      </c>
      <c r="B319" s="68" t="s">
        <v>2458</v>
      </c>
      <c r="C319" s="125">
        <v>9910.4037837700216</v>
      </c>
      <c r="D319" s="51">
        <v>1995</v>
      </c>
      <c r="E319" s="57"/>
      <c r="F319" s="131">
        <f t="shared" si="11"/>
        <v>0.1524545686188786</v>
      </c>
      <c r="G319" s="131">
        <f t="shared" si="12"/>
        <v>0.15948517067711249</v>
      </c>
    </row>
    <row r="320" spans="1:7" customFormat="1" x14ac:dyDescent="0.3">
      <c r="A320" s="51" t="s">
        <v>1702</v>
      </c>
      <c r="B320" s="68" t="s">
        <v>2459</v>
      </c>
      <c r="C320" s="125">
        <v>2992.1194167100057</v>
      </c>
      <c r="D320" s="51">
        <v>3529</v>
      </c>
      <c r="E320" s="57"/>
      <c r="F320" s="131">
        <f t="shared" si="11"/>
        <v>4.6028626570971627E-2</v>
      </c>
      <c r="G320" s="131">
        <f t="shared" si="12"/>
        <v>0.28211687584938844</v>
      </c>
    </row>
    <row r="321" spans="1:7" customFormat="1" x14ac:dyDescent="0.3">
      <c r="A321" s="51" t="s">
        <v>1735</v>
      </c>
      <c r="B321" s="68" t="s">
        <v>2460</v>
      </c>
      <c r="C321" s="125">
        <v>684.73671424999873</v>
      </c>
      <c r="D321" s="51">
        <v>1827</v>
      </c>
      <c r="E321" s="57"/>
      <c r="F321" s="131">
        <f>IF($C$328=0,"",IF(C321="[For completion]","",C321/$C$328))</f>
        <v>1.0533500215142634E-2</v>
      </c>
      <c r="G321" s="131">
        <f t="shared" si="12"/>
        <v>0.14605484051482931</v>
      </c>
    </row>
    <row r="322" spans="1:7" customFormat="1" x14ac:dyDescent="0.3">
      <c r="A322" s="51" t="s">
        <v>1736</v>
      </c>
      <c r="B322" s="68" t="s">
        <v>2461</v>
      </c>
      <c r="C322" s="125">
        <v>103.82790249000003</v>
      </c>
      <c r="D322" s="51">
        <v>415</v>
      </c>
      <c r="E322" s="57"/>
      <c r="F322" s="131">
        <f t="shared" si="11"/>
        <v>1.5972142437464252E-3</v>
      </c>
      <c r="G322" s="131">
        <f t="shared" si="12"/>
        <v>3.317611319849708E-2</v>
      </c>
    </row>
    <row r="323" spans="1:7" customFormat="1" x14ac:dyDescent="0.3">
      <c r="A323" s="51" t="s">
        <v>1737</v>
      </c>
      <c r="B323" s="68" t="s">
        <v>2462</v>
      </c>
      <c r="C323" s="125">
        <v>0</v>
      </c>
      <c r="D323" s="51">
        <v>0</v>
      </c>
      <c r="E323" s="57"/>
      <c r="F323" s="131">
        <f t="shared" si="11"/>
        <v>0</v>
      </c>
      <c r="G323" s="131">
        <f t="shared" si="12"/>
        <v>0</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8327.2680891400014</v>
      </c>
      <c r="D327" s="51">
        <v>704</v>
      </c>
      <c r="E327" s="57"/>
      <c r="F327" s="131">
        <f t="shared" si="11"/>
        <v>0.12810074059572271</v>
      </c>
      <c r="G327" s="131">
        <f t="shared" si="12"/>
        <v>5.6279478775281798E-2</v>
      </c>
    </row>
    <row r="328" spans="1:7" customFormat="1" x14ac:dyDescent="0.3">
      <c r="A328" s="51" t="s">
        <v>1742</v>
      </c>
      <c r="B328" s="68" t="s">
        <v>139</v>
      </c>
      <c r="C328" s="125">
        <f>SUM(C310:C327)</f>
        <v>65005.620189350011</v>
      </c>
      <c r="D328" s="51">
        <f>SUM(D310:D327)</f>
        <v>12509</v>
      </c>
      <c r="E328" s="57"/>
      <c r="F328" s="139">
        <f>SUM(F310:F327)</f>
        <v>1</v>
      </c>
      <c r="G328" s="139">
        <f>SUM(G310:G327)</f>
        <v>1</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3701.2635446200006</v>
      </c>
      <c r="D333" s="51">
        <v>2880</v>
      </c>
      <c r="E333" s="57"/>
      <c r="F333" s="131">
        <f>IF($C$346=0,"",IF(C333="[For completion]","",C333/$C$346))</f>
        <v>5.6937592993326874E-2</v>
      </c>
      <c r="G333" s="131">
        <f>IF($D$346=0,"",IF(D333="[For completion]","",D333/$D$346))</f>
        <v>0.2303078768492603</v>
      </c>
    </row>
    <row r="334" spans="1:7" customFormat="1" x14ac:dyDescent="0.3">
      <c r="A334" s="51" t="s">
        <v>1746</v>
      </c>
      <c r="B334" s="68" t="s">
        <v>1252</v>
      </c>
      <c r="C334" s="125">
        <v>2765.7079118599954</v>
      </c>
      <c r="D334" s="51">
        <v>1546</v>
      </c>
      <c r="E334" s="57"/>
      <c r="F334" s="131">
        <f t="shared" ref="F334:F345" si="13">IF($C$346=0,"",IF(C334="[For completion]","",C334/$C$346))</f>
        <v>4.2545673801803192E-2</v>
      </c>
      <c r="G334" s="131">
        <f t="shared" ref="G334:G345" si="14">IF($D$346=0,"",IF(D334="[For completion]","",D334/$D$346))</f>
        <v>0.12363054778088764</v>
      </c>
    </row>
    <row r="335" spans="1:7" customFormat="1" x14ac:dyDescent="0.3">
      <c r="A335" s="51" t="s">
        <v>1747</v>
      </c>
      <c r="B335" s="68" t="s">
        <v>1891</v>
      </c>
      <c r="C335" s="125">
        <v>5419.6527471900008</v>
      </c>
      <c r="D335" s="51">
        <v>1299</v>
      </c>
      <c r="E335" s="57"/>
      <c r="F335" s="131">
        <f t="shared" si="13"/>
        <v>8.3372064313877836E-2</v>
      </c>
      <c r="G335" s="131">
        <f t="shared" si="14"/>
        <v>0.10387844862055177</v>
      </c>
    </row>
    <row r="336" spans="1:7" customFormat="1" x14ac:dyDescent="0.3">
      <c r="A336" s="51" t="s">
        <v>1748</v>
      </c>
      <c r="B336" s="68" t="s">
        <v>1253</v>
      </c>
      <c r="C336" s="125">
        <v>7594.0083621700023</v>
      </c>
      <c r="D336" s="51">
        <v>1673</v>
      </c>
      <c r="E336" s="57"/>
      <c r="F336" s="131">
        <f t="shared" si="13"/>
        <v>0.11682079703339478</v>
      </c>
      <c r="G336" s="131">
        <f t="shared" si="14"/>
        <v>0.13378648540583765</v>
      </c>
    </row>
    <row r="337" spans="1:7" customFormat="1" x14ac:dyDescent="0.3">
      <c r="A337" s="51" t="s">
        <v>1749</v>
      </c>
      <c r="B337" s="68" t="s">
        <v>1254</v>
      </c>
      <c r="C337" s="125">
        <v>10359.382093169963</v>
      </c>
      <c r="D337" s="51">
        <v>1889</v>
      </c>
      <c r="E337" s="57"/>
      <c r="F337" s="131">
        <f t="shared" si="13"/>
        <v>0.15936133003569383</v>
      </c>
      <c r="G337" s="131">
        <f t="shared" si="14"/>
        <v>0.15105957616953219</v>
      </c>
    </row>
    <row r="338" spans="1:7" customFormat="1" x14ac:dyDescent="0.3">
      <c r="A338" s="51" t="s">
        <v>1750</v>
      </c>
      <c r="B338" s="68" t="s">
        <v>1255</v>
      </c>
      <c r="C338" s="125">
        <v>2042.5564738899993</v>
      </c>
      <c r="D338" s="51">
        <v>708</v>
      </c>
      <c r="E338" s="57"/>
      <c r="F338" s="131">
        <f t="shared" si="13"/>
        <v>3.1421228932827512E-2</v>
      </c>
      <c r="G338" s="131">
        <f t="shared" si="14"/>
        <v>5.6617353058776493E-2</v>
      </c>
    </row>
    <row r="339" spans="1:7" customFormat="1" x14ac:dyDescent="0.3">
      <c r="A339" s="51" t="s">
        <v>1751</v>
      </c>
      <c r="B339" s="68" t="s">
        <v>1256</v>
      </c>
      <c r="C339" s="125">
        <v>7677.5447026800039</v>
      </c>
      <c r="D339" s="51">
        <v>1123</v>
      </c>
      <c r="E339" s="57"/>
      <c r="F339" s="131">
        <f t="shared" si="13"/>
        <v>0.11810586039048106</v>
      </c>
      <c r="G339" s="131">
        <f t="shared" si="14"/>
        <v>8.9804078368652535E-2</v>
      </c>
    </row>
    <row r="340" spans="1:7" customFormat="1" x14ac:dyDescent="0.3">
      <c r="A340" s="51" t="s">
        <v>1752</v>
      </c>
      <c r="B340" s="68" t="s">
        <v>1257</v>
      </c>
      <c r="C340" s="125">
        <v>3047.8032519499998</v>
      </c>
      <c r="D340" s="51">
        <v>614</v>
      </c>
      <c r="E340" s="57"/>
      <c r="F340" s="131">
        <f t="shared" si="13"/>
        <v>4.6885226893802159E-2</v>
      </c>
      <c r="G340" s="131">
        <f t="shared" si="14"/>
        <v>4.9100359856057575E-2</v>
      </c>
    </row>
    <row r="341" spans="1:7" customFormat="1" x14ac:dyDescent="0.3">
      <c r="A341" s="51" t="s">
        <v>1753</v>
      </c>
      <c r="B341" s="68" t="s">
        <v>2263</v>
      </c>
      <c r="C341" s="125">
        <v>2151.3063797099981</v>
      </c>
      <c r="D341" s="51">
        <v>240</v>
      </c>
      <c r="E341" s="57"/>
      <c r="F341" s="131">
        <f t="shared" si="13"/>
        <v>3.3094159757935081E-2</v>
      </c>
      <c r="G341" s="131">
        <f t="shared" si="14"/>
        <v>1.9192323070771691E-2</v>
      </c>
    </row>
    <row r="342" spans="1:7" customFormat="1" x14ac:dyDescent="0.3">
      <c r="A342" s="51" t="s">
        <v>1754</v>
      </c>
      <c r="B342" s="51" t="s">
        <v>2266</v>
      </c>
      <c r="C342" s="125">
        <v>4628.0265155200004</v>
      </c>
      <c r="D342" s="51">
        <v>164</v>
      </c>
      <c r="F342" s="131">
        <f t="shared" si="13"/>
        <v>7.1194252159111335E-2</v>
      </c>
      <c r="G342" s="131">
        <f t="shared" si="14"/>
        <v>1.3114754098360656E-2</v>
      </c>
    </row>
    <row r="343" spans="1:7" customFormat="1" x14ac:dyDescent="0.3">
      <c r="A343" s="51" t="s">
        <v>1755</v>
      </c>
      <c r="B343" s="51" t="s">
        <v>2264</v>
      </c>
      <c r="C343" s="125">
        <v>7322.4847764200003</v>
      </c>
      <c r="D343" s="51">
        <v>150</v>
      </c>
      <c r="F343" s="131">
        <f t="shared" si="13"/>
        <v>0.1126438722542895</v>
      </c>
      <c r="G343" s="131">
        <f t="shared" si="14"/>
        <v>1.1995201919232307E-2</v>
      </c>
    </row>
    <row r="344" spans="1:7" customFormat="1" x14ac:dyDescent="0.3">
      <c r="A344" s="51" t="s">
        <v>2260</v>
      </c>
      <c r="B344" s="68" t="s">
        <v>2265</v>
      </c>
      <c r="C344" s="125">
        <v>3514.9265796500003</v>
      </c>
      <c r="D344" s="51">
        <v>79</v>
      </c>
      <c r="E344" s="57"/>
      <c r="F344" s="131">
        <f t="shared" si="13"/>
        <v>5.407111830348877E-2</v>
      </c>
      <c r="G344" s="131">
        <f t="shared" si="14"/>
        <v>6.3174730107956817E-3</v>
      </c>
    </row>
    <row r="345" spans="1:7" customFormat="1" x14ac:dyDescent="0.3">
      <c r="A345" s="51" t="s">
        <v>2261</v>
      </c>
      <c r="B345" s="51" t="s">
        <v>1651</v>
      </c>
      <c r="C345" s="125">
        <v>4780.9568505199995</v>
      </c>
      <c r="D345" s="51">
        <v>140</v>
      </c>
      <c r="F345" s="131">
        <f t="shared" si="13"/>
        <v>7.3546823129968006E-2</v>
      </c>
      <c r="G345" s="131">
        <f t="shared" si="14"/>
        <v>1.1195521791283487E-2</v>
      </c>
    </row>
    <row r="346" spans="1:7" customFormat="1" x14ac:dyDescent="0.3">
      <c r="A346" s="51" t="s">
        <v>2262</v>
      </c>
      <c r="B346" s="68" t="s">
        <v>139</v>
      </c>
      <c r="C346" s="125">
        <f>SUM(C333:C345)</f>
        <v>65005.620189349967</v>
      </c>
      <c r="D346" s="51">
        <f>SUM(D333:D345)</f>
        <v>12505</v>
      </c>
      <c r="E346" s="57"/>
      <c r="F346" s="139">
        <f>SUM(F333:F345)</f>
        <v>0.99999999999999989</v>
      </c>
      <c r="G346" s="139">
        <f>SUM(G333:G345)</f>
        <v>0.99999999999999989</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2132.3848098799958</v>
      </c>
      <c r="D358" s="51">
        <v>7188</v>
      </c>
      <c r="E358" s="57"/>
      <c r="F358" s="131">
        <f>IF($C$365=0,"",IF(C358="[For completion]","",C358/$C$365))</f>
        <v>3.2803083851345977E-2</v>
      </c>
      <c r="G358" s="131">
        <f>IF($D$365=0,"",IF(D358="[For completion]","",D358/$D$365))</f>
        <v>0.57476411322565168</v>
      </c>
    </row>
    <row r="359" spans="1:7" customFormat="1" x14ac:dyDescent="0.3">
      <c r="A359" s="51" t="s">
        <v>2068</v>
      </c>
      <c r="B359" s="144" t="s">
        <v>1640</v>
      </c>
      <c r="C359" s="125">
        <v>93.022495679999921</v>
      </c>
      <c r="D359" s="51">
        <v>394</v>
      </c>
      <c r="E359" s="57"/>
      <c r="F359" s="131">
        <f t="shared" ref="F359:F364" si="15">IF($C$365=0,"",IF(C359="[For completion]","",C359/$C$365))</f>
        <v>1.4309915882510114E-3</v>
      </c>
      <c r="G359" s="131">
        <f t="shared" ref="G359:G364" si="16">IF($D$365=0,"",IF(D359="[For completion]","",D359/$D$365))</f>
        <v>3.1504877658723812E-2</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3.9491887900000013</v>
      </c>
      <c r="D361" s="51">
        <v>52</v>
      </c>
      <c r="E361" s="57"/>
      <c r="F361" s="131">
        <f t="shared" si="15"/>
        <v>6.0751497770449813E-5</v>
      </c>
      <c r="G361" s="131">
        <f t="shared" si="16"/>
        <v>4.1580041580041582E-3</v>
      </c>
    </row>
    <row r="362" spans="1:7" customFormat="1" x14ac:dyDescent="0.3">
      <c r="A362" s="51" t="s">
        <v>2071</v>
      </c>
      <c r="B362" s="68" t="s">
        <v>1643</v>
      </c>
      <c r="C362" s="125">
        <v>62776.217386369965</v>
      </c>
      <c r="D362" s="51">
        <v>4871</v>
      </c>
      <c r="E362" s="57"/>
      <c r="F362" s="131">
        <f t="shared" si="15"/>
        <v>0.96570446068376647</v>
      </c>
      <c r="G362" s="131">
        <f t="shared" si="16"/>
        <v>0.38949304333919721</v>
      </c>
    </row>
    <row r="363" spans="1:7" customFormat="1" x14ac:dyDescent="0.3">
      <c r="A363" s="51" t="s">
        <v>2072</v>
      </c>
      <c r="B363" s="68" t="s">
        <v>1644</v>
      </c>
      <c r="C363" s="125">
        <v>4.6308629999999996E-2</v>
      </c>
      <c r="D363" s="51">
        <v>1</v>
      </c>
      <c r="E363" s="57"/>
      <c r="F363" s="131">
        <f t="shared" si="15"/>
        <v>7.123788660905178E-7</v>
      </c>
      <c r="G363" s="131">
        <f t="shared" si="16"/>
        <v>7.9961618423156884E-5</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65005.62018934996</v>
      </c>
      <c r="D365" s="51">
        <f>SUM(D358:D364)</f>
        <v>12506</v>
      </c>
      <c r="E365" s="57"/>
      <c r="F365" s="139">
        <f>SUM(F358:F364)</f>
        <v>1</v>
      </c>
      <c r="G365" s="139">
        <f>SUM(G358:G364)</f>
        <v>1</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6944.2641786300028</v>
      </c>
      <c r="D368" s="51">
        <v>140</v>
      </c>
      <c r="E368" s="57"/>
      <c r="F368" s="131">
        <f>IF($C$372=0,"",IF(C368="[For completion]","",C368/$C$372))</f>
        <v>0.10682559690073862</v>
      </c>
      <c r="G368" s="131">
        <f>IF($D$372=0,"",IF(D368="[For completion]","",D368/$D$372))</f>
        <v>1.1195521791283487E-2</v>
      </c>
    </row>
    <row r="369" spans="1:7" customFormat="1" x14ac:dyDescent="0.3">
      <c r="A369" s="51" t="s">
        <v>2076</v>
      </c>
      <c r="B369" s="144" t="s">
        <v>1843</v>
      </c>
      <c r="C369" s="125">
        <v>58061.356010719843</v>
      </c>
      <c r="D369" s="51">
        <v>12365</v>
      </c>
      <c r="E369" s="57"/>
      <c r="F369" s="131">
        <f>IF($C$372=0,"",IF(C369="[For completion]","",C369/$C$372))</f>
        <v>0.89317440309926144</v>
      </c>
      <c r="G369" s="131">
        <f>IF($D$372=0,"",IF(D369="[For completion]","",D369/$D$372))</f>
        <v>0.98880447820871653</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65005.620189349844</v>
      </c>
      <c r="D372" s="51">
        <f>SUM(D368:D371)</f>
        <v>12505</v>
      </c>
      <c r="E372" s="57"/>
      <c r="F372" s="139">
        <f>SUM(F368:F371)</f>
        <v>1</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4073.9729392460995</v>
      </c>
      <c r="E375" s="49"/>
      <c r="F375" s="149"/>
      <c r="G375" s="131" t="str">
        <f>IF($D$393=0,"",IF(D375="[For completion]","",D375/$D$393))</f>
        <v/>
      </c>
    </row>
    <row r="376" spans="1:7" customFormat="1" x14ac:dyDescent="0.3">
      <c r="A376" s="51" t="s">
        <v>2082</v>
      </c>
      <c r="B376" s="68" t="s">
        <v>1640</v>
      </c>
      <c r="C376" s="125"/>
      <c r="D376" s="125">
        <v>57.112542033067179</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3.3998188476342492</v>
      </c>
      <c r="E378" s="49"/>
      <c r="F378" s="149"/>
      <c r="G378" s="131" t="str">
        <f t="shared" si="17"/>
        <v/>
      </c>
    </row>
    <row r="379" spans="1:7" customFormat="1" x14ac:dyDescent="0.3">
      <c r="A379" s="51" t="s">
        <v>2085</v>
      </c>
      <c r="B379" s="68" t="s">
        <v>1643</v>
      </c>
      <c r="C379" s="125"/>
      <c r="D379" s="125">
        <v>15836.793383496577</v>
      </c>
      <c r="E379" s="49"/>
      <c r="F379" s="149"/>
      <c r="G379" s="131" t="str">
        <f t="shared" si="17"/>
        <v/>
      </c>
    </row>
    <row r="380" spans="1:7" customFormat="1" x14ac:dyDescent="0.3">
      <c r="A380" s="51" t="s">
        <v>2086</v>
      </c>
      <c r="B380" s="68" t="s">
        <v>1644</v>
      </c>
      <c r="C380" s="125"/>
      <c r="D380" s="125">
        <v>0</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19971.278683623379</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4979.8984320846912</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202.41380934999981</v>
      </c>
      <c r="D428" s="126">
        <v>310</v>
      </c>
      <c r="E428" s="65"/>
      <c r="F428" s="131">
        <f t="shared" ref="F428:F451" si="18">IF($C$452=0,"",IF(C428="[for completion]","",C428/$C$452))</f>
        <v>6.6198977570535666E-2</v>
      </c>
      <c r="G428" s="131">
        <f t="shared" ref="G428:G451" si="19">IF($D$452=0,"",IF(D428="[for completion]","",D428/$D$452))</f>
        <v>0.50488599348534202</v>
      </c>
    </row>
    <row r="429" spans="1:7" x14ac:dyDescent="0.3">
      <c r="A429" s="51" t="s">
        <v>1675</v>
      </c>
      <c r="B429" s="68" t="s">
        <v>688</v>
      </c>
      <c r="C429" s="125">
        <v>456.82713342000028</v>
      </c>
      <c r="D429" s="126">
        <v>137</v>
      </c>
      <c r="E429" s="65"/>
      <c r="F429" s="131">
        <f t="shared" si="18"/>
        <v>0.14940427857168201</v>
      </c>
      <c r="G429" s="131">
        <f t="shared" si="19"/>
        <v>0.22312703583061888</v>
      </c>
    </row>
    <row r="430" spans="1:7" x14ac:dyDescent="0.3">
      <c r="A430" s="51" t="s">
        <v>1676</v>
      </c>
      <c r="B430" s="68" t="s">
        <v>690</v>
      </c>
      <c r="C430" s="125">
        <v>1492.7667982900007</v>
      </c>
      <c r="D430" s="126">
        <v>148</v>
      </c>
      <c r="E430" s="65"/>
      <c r="F430" s="131">
        <f t="shared" si="18"/>
        <v>0.48820599797698633</v>
      </c>
      <c r="G430" s="131">
        <f t="shared" si="19"/>
        <v>0.24104234527687296</v>
      </c>
    </row>
    <row r="431" spans="1:7" x14ac:dyDescent="0.3">
      <c r="A431" s="51" t="s">
        <v>1677</v>
      </c>
      <c r="B431" s="68" t="s">
        <v>692</v>
      </c>
      <c r="C431" s="125">
        <v>429.85586712999992</v>
      </c>
      <c r="D431" s="126">
        <v>14</v>
      </c>
      <c r="E431" s="65"/>
      <c r="F431" s="131">
        <f t="shared" si="18"/>
        <v>0.14058338706277626</v>
      </c>
      <c r="G431" s="131">
        <f t="shared" si="19"/>
        <v>2.2801302931596091E-2</v>
      </c>
    </row>
    <row r="432" spans="1:7" x14ac:dyDescent="0.3">
      <c r="A432" s="51" t="s">
        <v>1678</v>
      </c>
      <c r="B432" s="68" t="s">
        <v>694</v>
      </c>
      <c r="C432" s="125">
        <v>286.91193350999998</v>
      </c>
      <c r="D432" s="126">
        <v>4</v>
      </c>
      <c r="E432" s="65"/>
      <c r="F432" s="131">
        <f t="shared" si="18"/>
        <v>9.3833897559359031E-2</v>
      </c>
      <c r="G432" s="131">
        <f t="shared" si="19"/>
        <v>6.5146579804560263E-3</v>
      </c>
    </row>
    <row r="433" spans="1:7" x14ac:dyDescent="0.3">
      <c r="A433" s="51" t="s">
        <v>1679</v>
      </c>
      <c r="B433" s="68" t="s">
        <v>696</v>
      </c>
      <c r="C433" s="125">
        <v>188.88209559999999</v>
      </c>
      <c r="D433" s="126">
        <v>1</v>
      </c>
      <c r="E433" s="65"/>
      <c r="F433" s="131">
        <f t="shared" si="18"/>
        <v>6.1773461258660831E-2</v>
      </c>
      <c r="G433" s="131">
        <f t="shared" si="19"/>
        <v>1.6286644951140066E-3</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3057.6576373000003</v>
      </c>
      <c r="D452" s="75">
        <f>SUM(D428:D451)</f>
        <v>614</v>
      </c>
      <c r="E452" s="116"/>
      <c r="F452" s="140">
        <f>SUM(F428:F451)</f>
        <v>1.0000000000000002</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0.57431517968291523</v>
      </c>
      <c r="G476" s="51"/>
    </row>
    <row r="477" spans="1:7" x14ac:dyDescent="0.3">
      <c r="G477" s="51"/>
    </row>
    <row r="478" spans="1:7" x14ac:dyDescent="0.3">
      <c r="B478" s="68" t="s">
        <v>684</v>
      </c>
      <c r="G478" s="51"/>
    </row>
    <row r="479" spans="1:7" x14ac:dyDescent="0.3">
      <c r="A479" s="51" t="s">
        <v>1759</v>
      </c>
      <c r="B479" s="51" t="s">
        <v>686</v>
      </c>
      <c r="C479" s="125">
        <v>2350.7355222767005</v>
      </c>
      <c r="D479" s="126" t="s">
        <v>815</v>
      </c>
      <c r="F479" s="131">
        <f>IF($C$487=0,"",IF(C479="[Mark as ND1 if not relevant]","",C479/$C$487))</f>
        <v>0.76880272454324494</v>
      </c>
      <c r="G479" s="131" t="str">
        <f>IF($D$487=0,"",IF(D479="[Mark as ND1 if not relevant]","",D479/$D$487))</f>
        <v/>
      </c>
    </row>
    <row r="480" spans="1:7" x14ac:dyDescent="0.3">
      <c r="A480" s="51" t="s">
        <v>1760</v>
      </c>
      <c r="B480" s="51" t="s">
        <v>688</v>
      </c>
      <c r="C480" s="125">
        <v>323.43220436524456</v>
      </c>
      <c r="D480" s="126" t="s">
        <v>815</v>
      </c>
      <c r="F480" s="131">
        <f t="shared" ref="F480:F486" si="22">IF($C$487=0,"",IF(C480="[Mark as ND1 if not relevant]","",C480/$C$487))</f>
        <v>0.10577776936820324</v>
      </c>
      <c r="G480" s="131" t="str">
        <f t="shared" ref="G480:G486" si="23">IF($D$487=0,"",IF(D480="[Mark as ND1 if not relevant]","",D480/$D$487))</f>
        <v/>
      </c>
    </row>
    <row r="481" spans="1:7" x14ac:dyDescent="0.3">
      <c r="A481" s="51" t="s">
        <v>1761</v>
      </c>
      <c r="B481" s="51" t="s">
        <v>690</v>
      </c>
      <c r="C481" s="125">
        <v>187.87138384959189</v>
      </c>
      <c r="D481" s="126" t="s">
        <v>815</v>
      </c>
      <c r="F481" s="131">
        <f t="shared" si="22"/>
        <v>6.1442910271500437E-2</v>
      </c>
      <c r="G481" s="131" t="str">
        <f t="shared" si="23"/>
        <v/>
      </c>
    </row>
    <row r="482" spans="1:7" x14ac:dyDescent="0.3">
      <c r="A482" s="51" t="s">
        <v>1762</v>
      </c>
      <c r="B482" s="51" t="s">
        <v>692</v>
      </c>
      <c r="C482" s="125">
        <v>107.33223933414155</v>
      </c>
      <c r="D482" s="126" t="s">
        <v>815</v>
      </c>
      <c r="F482" s="131">
        <f t="shared" si="22"/>
        <v>3.5102765602272934E-2</v>
      </c>
      <c r="G482" s="131" t="str">
        <f t="shared" si="23"/>
        <v/>
      </c>
    </row>
    <row r="483" spans="1:7" x14ac:dyDescent="0.3">
      <c r="A483" s="51" t="s">
        <v>1763</v>
      </c>
      <c r="B483" s="51" t="s">
        <v>694</v>
      </c>
      <c r="C483" s="125">
        <v>42.147389250863242</v>
      </c>
      <c r="D483" s="126" t="s">
        <v>815</v>
      </c>
      <c r="F483" s="131">
        <f t="shared" si="22"/>
        <v>1.3784208126087201E-2</v>
      </c>
      <c r="G483" s="131" t="str">
        <f t="shared" si="23"/>
        <v/>
      </c>
    </row>
    <row r="484" spans="1:7" x14ac:dyDescent="0.3">
      <c r="A484" s="51" t="s">
        <v>1764</v>
      </c>
      <c r="B484" s="51" t="s">
        <v>696</v>
      </c>
      <c r="C484" s="125">
        <v>16.159481044576179</v>
      </c>
      <c r="D484" s="126" t="s">
        <v>815</v>
      </c>
      <c r="F484" s="131">
        <f t="shared" si="22"/>
        <v>5.2849216496473001E-3</v>
      </c>
      <c r="G484" s="131" t="str">
        <f t="shared" si="23"/>
        <v/>
      </c>
    </row>
    <row r="485" spans="1:7" x14ac:dyDescent="0.3">
      <c r="A485" s="51" t="s">
        <v>1765</v>
      </c>
      <c r="B485" s="51" t="s">
        <v>698</v>
      </c>
      <c r="C485" s="125">
        <v>7.4948913053079442</v>
      </c>
      <c r="D485" s="126" t="s">
        <v>815</v>
      </c>
      <c r="F485" s="131">
        <f t="shared" si="22"/>
        <v>2.4511872139897752E-3</v>
      </c>
      <c r="G485" s="131" t="str">
        <f t="shared" si="23"/>
        <v/>
      </c>
    </row>
    <row r="486" spans="1:7" x14ac:dyDescent="0.3">
      <c r="A486" s="51" t="s">
        <v>1766</v>
      </c>
      <c r="B486" s="51" t="s">
        <v>700</v>
      </c>
      <c r="C486" s="125">
        <v>22.48452587357308</v>
      </c>
      <c r="D486" s="126" t="s">
        <v>815</v>
      </c>
      <c r="F486" s="131">
        <f t="shared" si="22"/>
        <v>7.3535132250540551E-3</v>
      </c>
      <c r="G486" s="131" t="str">
        <f t="shared" si="23"/>
        <v/>
      </c>
    </row>
    <row r="487" spans="1:7" x14ac:dyDescent="0.3">
      <c r="A487" s="51" t="s">
        <v>1767</v>
      </c>
      <c r="B487" s="77" t="s">
        <v>139</v>
      </c>
      <c r="C487" s="125">
        <f>SUM(C479:C486)</f>
        <v>3057.6576372999994</v>
      </c>
      <c r="D487" s="126">
        <f>SUM(D479:D486)</f>
        <v>0</v>
      </c>
      <c r="F487" s="122">
        <f>SUM(F479:F486)</f>
        <v>0.99999999999999989</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0</v>
      </c>
      <c r="G498" s="51"/>
    </row>
    <row r="499" spans="1:7" x14ac:dyDescent="0.3">
      <c r="A499" s="51" t="s">
        <v>2037</v>
      </c>
      <c r="B499" s="68" t="s">
        <v>771</v>
      </c>
      <c r="C499" s="122">
        <v>9.629581664348745E-2</v>
      </c>
      <c r="G499" s="51"/>
    </row>
    <row r="500" spans="1:7" x14ac:dyDescent="0.3">
      <c r="A500" s="51" t="s">
        <v>2038</v>
      </c>
      <c r="B500" s="68" t="s">
        <v>772</v>
      </c>
      <c r="C500" s="122">
        <v>0</v>
      </c>
      <c r="G500" s="51"/>
    </row>
    <row r="501" spans="1:7" x14ac:dyDescent="0.3">
      <c r="A501" s="51" t="s">
        <v>2039</v>
      </c>
      <c r="B501" s="68" t="s">
        <v>773</v>
      </c>
      <c r="C501" s="122">
        <v>0</v>
      </c>
      <c r="G501" s="51"/>
    </row>
    <row r="502" spans="1:7" x14ac:dyDescent="0.3">
      <c r="A502" s="51" t="s">
        <v>2040</v>
      </c>
      <c r="B502" s="68" t="s">
        <v>774</v>
      </c>
      <c r="C502" s="122">
        <v>8.9687650656061199E-5</v>
      </c>
      <c r="G502" s="51"/>
    </row>
    <row r="503" spans="1:7" x14ac:dyDescent="0.3">
      <c r="A503" s="51" t="s">
        <v>2041</v>
      </c>
      <c r="B503" s="68" t="s">
        <v>775</v>
      </c>
      <c r="C503" s="122">
        <v>1.0283358253203602E-3</v>
      </c>
      <c r="G503" s="51"/>
    </row>
    <row r="504" spans="1:7" x14ac:dyDescent="0.3">
      <c r="A504" s="51" t="s">
        <v>2042</v>
      </c>
      <c r="B504" s="68" t="s">
        <v>776</v>
      </c>
      <c r="C504" s="122">
        <v>2.0337500916195196E-4</v>
      </c>
      <c r="G504" s="51"/>
    </row>
    <row r="505" spans="1:7" x14ac:dyDescent="0.3">
      <c r="A505" s="51" t="s">
        <v>2043</v>
      </c>
      <c r="B505" s="68" t="s">
        <v>1791</v>
      </c>
      <c r="C505" s="122">
        <v>0</v>
      </c>
      <c r="G505" s="51"/>
    </row>
    <row r="506" spans="1:7" x14ac:dyDescent="0.3">
      <c r="A506" s="51" t="s">
        <v>2044</v>
      </c>
      <c r="B506" s="68" t="s">
        <v>1792</v>
      </c>
      <c r="C506" s="122">
        <v>0.52689755953927642</v>
      </c>
      <c r="G506" s="51"/>
    </row>
    <row r="507" spans="1:7" x14ac:dyDescent="0.3">
      <c r="A507" s="51" t="s">
        <v>2045</v>
      </c>
      <c r="B507" s="68" t="s">
        <v>1793</v>
      </c>
      <c r="C507" s="122">
        <v>0</v>
      </c>
      <c r="G507" s="51"/>
    </row>
    <row r="508" spans="1:7" x14ac:dyDescent="0.3">
      <c r="A508" s="51" t="s">
        <v>2046</v>
      </c>
      <c r="B508" s="68" t="s">
        <v>777</v>
      </c>
      <c r="C508" s="122">
        <v>0</v>
      </c>
      <c r="G508" s="51"/>
    </row>
    <row r="509" spans="1:7" x14ac:dyDescent="0.3">
      <c r="A509" s="51" t="s">
        <v>2047</v>
      </c>
      <c r="B509" s="68" t="s">
        <v>2358</v>
      </c>
      <c r="C509" s="122">
        <v>0</v>
      </c>
      <c r="G509" s="51"/>
    </row>
    <row r="510" spans="1:7" x14ac:dyDescent="0.3">
      <c r="A510" s="51" t="s">
        <v>2048</v>
      </c>
      <c r="B510" s="68" t="s">
        <v>137</v>
      </c>
      <c r="C510" s="122">
        <f>SUM(C511:C524)</f>
        <v>0.37548522533209761</v>
      </c>
      <c r="G510" s="51"/>
    </row>
    <row r="511" spans="1:7" outlineLevel="1" x14ac:dyDescent="0.3">
      <c r="A511" s="51" t="s">
        <v>2049</v>
      </c>
      <c r="B511" s="79" t="s">
        <v>1794</v>
      </c>
      <c r="C511" s="122">
        <v>0.37548522533209761</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2437</v>
      </c>
      <c r="C526" s="125">
        <v>376.21313672999997</v>
      </c>
      <c r="D526" s="126">
        <v>10</v>
      </c>
      <c r="E526" s="57"/>
      <c r="F526" s="131">
        <f>IF($C$544=0,"",IF(C526="[for completion]","",IF(C526="","",C526/$C$544)))</f>
        <v>0.12303965366842282</v>
      </c>
      <c r="G526" s="131">
        <f>IF($D$544=0,"",IF(D526="[for completion]","",IF(D526="","",D526/$D$544)))</f>
        <v>1.968503937007874E-2</v>
      </c>
    </row>
    <row r="527" spans="1:7" customFormat="1" x14ac:dyDescent="0.3">
      <c r="A527" s="51" t="s">
        <v>2130</v>
      </c>
      <c r="B527" s="68" t="s">
        <v>2438</v>
      </c>
      <c r="C527" s="125">
        <v>34.655733239999996</v>
      </c>
      <c r="D527" s="126">
        <v>7</v>
      </c>
      <c r="E527" s="57"/>
      <c r="F527" s="131">
        <f t="shared" ref="F527:F543" si="26">IF($C$544=0,"",IF(C527="[for completion]","",IF(C527="","",C527/$C$544)))</f>
        <v>1.1334079007812664E-2</v>
      </c>
      <c r="G527" s="131">
        <f t="shared" ref="G527:G543" si="27">IF($D$544=0,"",IF(D527="[for completion]","",IF(D527="","",D527/$D$544)))</f>
        <v>1.3779527559055118E-2</v>
      </c>
    </row>
    <row r="528" spans="1:7" customFormat="1" x14ac:dyDescent="0.3">
      <c r="A528" s="51" t="s">
        <v>2131</v>
      </c>
      <c r="B528" s="68" t="s">
        <v>2439</v>
      </c>
      <c r="C528" s="125">
        <v>113.14813907</v>
      </c>
      <c r="D528" s="126">
        <v>23</v>
      </c>
      <c r="E528" s="57"/>
      <c r="F528" s="131">
        <f t="shared" si="26"/>
        <v>3.700484242896241E-2</v>
      </c>
      <c r="G528" s="131">
        <f t="shared" si="27"/>
        <v>4.5275590551181105E-2</v>
      </c>
    </row>
    <row r="529" spans="1:7" customFormat="1" x14ac:dyDescent="0.3">
      <c r="A529" s="51" t="s">
        <v>2132</v>
      </c>
      <c r="B529" s="68" t="s">
        <v>2406</v>
      </c>
      <c r="C529" s="125">
        <v>56.598336409999995</v>
      </c>
      <c r="D529" s="126">
        <v>17</v>
      </c>
      <c r="E529" s="57"/>
      <c r="F529" s="131">
        <f t="shared" si="26"/>
        <v>1.8510357640948306E-2</v>
      </c>
      <c r="G529" s="131">
        <f t="shared" si="27"/>
        <v>3.3464566929133861E-2</v>
      </c>
    </row>
    <row r="530" spans="1:7" customFormat="1" x14ac:dyDescent="0.3">
      <c r="A530" s="51" t="s">
        <v>2133</v>
      </c>
      <c r="B530" s="68" t="s">
        <v>2411</v>
      </c>
      <c r="C530" s="125">
        <v>18.116409560000001</v>
      </c>
      <c r="D530" s="126">
        <v>5</v>
      </c>
      <c r="E530" s="57"/>
      <c r="F530" s="131">
        <f t="shared" si="26"/>
        <v>5.9249306851755041E-3</v>
      </c>
      <c r="G530" s="131">
        <f t="shared" si="27"/>
        <v>9.8425196850393699E-3</v>
      </c>
    </row>
    <row r="531" spans="1:7" customFormat="1" x14ac:dyDescent="0.3">
      <c r="A531" s="51" t="s">
        <v>2134</v>
      </c>
      <c r="B531" s="68" t="s">
        <v>2440</v>
      </c>
      <c r="C531" s="125">
        <v>1.2336669999999999E-2</v>
      </c>
      <c r="D531" s="126">
        <v>1</v>
      </c>
      <c r="E531" s="57"/>
      <c r="F531" s="131">
        <f t="shared" si="26"/>
        <v>4.0346799620423284E-6</v>
      </c>
      <c r="G531" s="131">
        <f t="shared" si="27"/>
        <v>1.968503937007874E-3</v>
      </c>
    </row>
    <row r="532" spans="1:7" customFormat="1" x14ac:dyDescent="0.3">
      <c r="A532" s="51" t="s">
        <v>2135</v>
      </c>
      <c r="B532" s="68" t="s">
        <v>2441</v>
      </c>
      <c r="C532" s="125">
        <v>0.56672676</v>
      </c>
      <c r="D532" s="126">
        <v>2</v>
      </c>
      <c r="E532" s="57"/>
      <c r="F532" s="131">
        <f t="shared" si="26"/>
        <v>1.8534670235364746E-4</v>
      </c>
      <c r="G532" s="131">
        <f t="shared" si="27"/>
        <v>3.937007874015748E-3</v>
      </c>
    </row>
    <row r="533" spans="1:7" customFormat="1" x14ac:dyDescent="0.3">
      <c r="A533" s="51" t="s">
        <v>2136</v>
      </c>
      <c r="B533" s="68" t="s">
        <v>2442</v>
      </c>
      <c r="C533" s="125">
        <v>250.29862905000002</v>
      </c>
      <c r="D533" s="126">
        <v>14</v>
      </c>
      <c r="E533" s="57"/>
      <c r="F533" s="131">
        <f t="shared" si="26"/>
        <v>8.1859599320943249E-2</v>
      </c>
      <c r="G533" s="131">
        <f t="shared" si="27"/>
        <v>2.7559055118110236E-2</v>
      </c>
    </row>
    <row r="534" spans="1:7" customFormat="1" x14ac:dyDescent="0.3">
      <c r="A534" s="51" t="s">
        <v>2137</v>
      </c>
      <c r="B534" s="68" t="s">
        <v>2443</v>
      </c>
      <c r="C534" s="125">
        <v>198.92991673000003</v>
      </c>
      <c r="D534" s="126">
        <v>28</v>
      </c>
      <c r="E534" s="57"/>
      <c r="F534" s="131">
        <f t="shared" si="26"/>
        <v>6.5059578385518957E-2</v>
      </c>
      <c r="G534" s="131">
        <f t="shared" si="27"/>
        <v>5.5118110236220472E-2</v>
      </c>
    </row>
    <row r="535" spans="1:7" customFormat="1" x14ac:dyDescent="0.3">
      <c r="A535" s="51" t="s">
        <v>2138</v>
      </c>
      <c r="B535" s="68" t="s">
        <v>2444</v>
      </c>
      <c r="C535" s="125">
        <v>1037.8643977699996</v>
      </c>
      <c r="D535" s="126">
        <v>150</v>
      </c>
      <c r="E535" s="57"/>
      <c r="F535" s="131">
        <f t="shared" si="26"/>
        <v>0.33943119893778034</v>
      </c>
      <c r="G535" s="131">
        <f t="shared" si="27"/>
        <v>0.29527559055118108</v>
      </c>
    </row>
    <row r="536" spans="1:7" customFormat="1" x14ac:dyDescent="0.3">
      <c r="A536" s="51" t="s">
        <v>2139</v>
      </c>
      <c r="B536" s="68" t="s">
        <v>2445</v>
      </c>
      <c r="C536" s="125">
        <v>750.34795394000014</v>
      </c>
      <c r="D536" s="126">
        <v>153</v>
      </c>
      <c r="E536" s="57"/>
      <c r="F536" s="131">
        <f t="shared" si="26"/>
        <v>0.24539959764840746</v>
      </c>
      <c r="G536" s="131">
        <f t="shared" si="27"/>
        <v>0.30118110236220474</v>
      </c>
    </row>
    <row r="537" spans="1:7" customFormat="1" x14ac:dyDescent="0.3">
      <c r="A537" s="51" t="s">
        <v>2140</v>
      </c>
      <c r="B537" s="68" t="s">
        <v>2446</v>
      </c>
      <c r="C537" s="125">
        <v>64.299840309999993</v>
      </c>
      <c r="D537" s="126">
        <v>44</v>
      </c>
      <c r="E537" s="57"/>
      <c r="F537" s="131">
        <f t="shared" si="26"/>
        <v>2.1029117035738055E-2</v>
      </c>
      <c r="G537" s="131">
        <f t="shared" si="27"/>
        <v>8.6614173228346455E-2</v>
      </c>
    </row>
    <row r="538" spans="1:7" customFormat="1" x14ac:dyDescent="0.3">
      <c r="A538" s="51" t="s">
        <v>2141</v>
      </c>
      <c r="B538" s="68" t="s">
        <v>2447</v>
      </c>
      <c r="C538" s="125">
        <v>11.788343920000001</v>
      </c>
      <c r="D538" s="126">
        <v>28</v>
      </c>
      <c r="E538" s="57"/>
      <c r="F538" s="131">
        <f t="shared" si="26"/>
        <v>3.8553511603769512E-3</v>
      </c>
      <c r="G538" s="131">
        <f t="shared" si="27"/>
        <v>5.5118110236220472E-2</v>
      </c>
    </row>
    <row r="539" spans="1:7" customFormat="1" x14ac:dyDescent="0.3">
      <c r="A539" s="51" t="s">
        <v>2142</v>
      </c>
      <c r="B539" s="68" t="s">
        <v>2448</v>
      </c>
      <c r="C539" s="125">
        <v>0</v>
      </c>
      <c r="D539" s="126">
        <v>0</v>
      </c>
      <c r="E539" s="57"/>
      <c r="F539" s="131">
        <f t="shared" si="26"/>
        <v>0</v>
      </c>
      <c r="G539" s="131">
        <f t="shared" si="27"/>
        <v>0</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144.81773714000002</v>
      </c>
      <c r="D543" s="126">
        <v>26</v>
      </c>
      <c r="E543" s="57"/>
      <c r="F543" s="131">
        <f t="shared" si="26"/>
        <v>4.7362312697597587E-2</v>
      </c>
      <c r="G543" s="131">
        <f t="shared" si="27"/>
        <v>5.1181102362204724E-2</v>
      </c>
    </row>
    <row r="544" spans="1:7" customFormat="1" x14ac:dyDescent="0.3">
      <c r="A544" s="51" t="s">
        <v>2147</v>
      </c>
      <c r="B544" s="68" t="s">
        <v>139</v>
      </c>
      <c r="C544" s="125">
        <f>SUM(C526:C543)</f>
        <v>3057.6576372999998</v>
      </c>
      <c r="D544" s="126">
        <f>SUM(D526:D543)</f>
        <v>508</v>
      </c>
      <c r="E544" s="57"/>
      <c r="F544" s="122">
        <f>SUM(F526:F543)</f>
        <v>1</v>
      </c>
      <c r="G544" s="122">
        <f>SUM(G526:G543)</f>
        <v>1</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2449</v>
      </c>
      <c r="C549" s="125">
        <v>376.21313672999997</v>
      </c>
      <c r="D549" s="126">
        <v>10</v>
      </c>
      <c r="E549" s="57"/>
      <c r="F549" s="131">
        <f>IF($C$567=0,"",IF(C549="[for completion]","",IF(C549="","",C549/$C$567)))</f>
        <v>0.12303965366842282</v>
      </c>
      <c r="G549" s="131">
        <f>IF($D$567=0,"",IF(D549="[for completion]","",IF(D549="","",D549/$D$567)))</f>
        <v>1.968503937007874E-2</v>
      </c>
    </row>
    <row r="550" spans="1:7" customFormat="1" x14ac:dyDescent="0.3">
      <c r="A550" s="51" t="s">
        <v>2152</v>
      </c>
      <c r="B550" s="68" t="s">
        <v>2450</v>
      </c>
      <c r="C550" s="125">
        <v>34.655733239999996</v>
      </c>
      <c r="D550" s="126">
        <v>7</v>
      </c>
      <c r="E550" s="57"/>
      <c r="F550" s="131">
        <f t="shared" ref="F550:F566" si="28">IF($C$567=0,"",IF(C550="[for completion]","",IF(C550="","",C550/$C$567)))</f>
        <v>1.1334079007812664E-2</v>
      </c>
      <c r="G550" s="131">
        <f t="shared" ref="G550:G566" si="29">IF($D$567=0,"",IF(D550="[for completion]","",IF(D550="","",D550/$D$567)))</f>
        <v>1.3779527559055118E-2</v>
      </c>
    </row>
    <row r="551" spans="1:7" customFormat="1" x14ac:dyDescent="0.3">
      <c r="A551" s="51" t="s">
        <v>2153</v>
      </c>
      <c r="B551" s="68" t="s">
        <v>2451</v>
      </c>
      <c r="C551" s="125">
        <v>113.14813907</v>
      </c>
      <c r="D551" s="126">
        <v>23</v>
      </c>
      <c r="E551" s="57"/>
      <c r="F551" s="131">
        <f t="shared" si="28"/>
        <v>3.700484242896241E-2</v>
      </c>
      <c r="G551" s="131">
        <f t="shared" si="29"/>
        <v>4.5275590551181105E-2</v>
      </c>
    </row>
    <row r="552" spans="1:7" customFormat="1" x14ac:dyDescent="0.3">
      <c r="A552" s="51" t="s">
        <v>2154</v>
      </c>
      <c r="B552" s="68" t="s">
        <v>2452</v>
      </c>
      <c r="C552" s="125">
        <v>56.598336409999995</v>
      </c>
      <c r="D552" s="126">
        <v>17</v>
      </c>
      <c r="E552" s="57"/>
      <c r="F552" s="131">
        <f t="shared" si="28"/>
        <v>1.8510357640948306E-2</v>
      </c>
      <c r="G552" s="131">
        <f t="shared" si="29"/>
        <v>3.3464566929133861E-2</v>
      </c>
    </row>
    <row r="553" spans="1:7" customFormat="1" x14ac:dyDescent="0.3">
      <c r="A553" s="51" t="s">
        <v>2155</v>
      </c>
      <c r="B553" s="68" t="s">
        <v>2453</v>
      </c>
      <c r="C553" s="125">
        <v>18.116409560000001</v>
      </c>
      <c r="D553" s="126">
        <v>5</v>
      </c>
      <c r="E553" s="57"/>
      <c r="F553" s="131">
        <f t="shared" si="28"/>
        <v>5.9249306851755041E-3</v>
      </c>
      <c r="G553" s="131">
        <f t="shared" si="29"/>
        <v>9.8425196850393699E-3</v>
      </c>
    </row>
    <row r="554" spans="1:7" customFormat="1" x14ac:dyDescent="0.3">
      <c r="A554" s="51" t="s">
        <v>2156</v>
      </c>
      <c r="B554" s="68" t="s">
        <v>2454</v>
      </c>
      <c r="C554" s="125">
        <v>1.2336669999999999E-2</v>
      </c>
      <c r="D554" s="126">
        <v>1</v>
      </c>
      <c r="E554" s="57"/>
      <c r="F554" s="131">
        <f t="shared" si="28"/>
        <v>4.0346799620423284E-6</v>
      </c>
      <c r="G554" s="131">
        <f t="shared" si="29"/>
        <v>1.968503937007874E-3</v>
      </c>
    </row>
    <row r="555" spans="1:7" customFormat="1" x14ac:dyDescent="0.3">
      <c r="A555" s="51" t="s">
        <v>2157</v>
      </c>
      <c r="B555" s="68" t="s">
        <v>2455</v>
      </c>
      <c r="C555" s="125">
        <v>0.56672676</v>
      </c>
      <c r="D555" s="126">
        <v>2</v>
      </c>
      <c r="E555" s="57"/>
      <c r="F555" s="131">
        <f t="shared" si="28"/>
        <v>1.8534670235364746E-4</v>
      </c>
      <c r="G555" s="131">
        <f t="shared" si="29"/>
        <v>3.937007874015748E-3</v>
      </c>
    </row>
    <row r="556" spans="1:7" customFormat="1" x14ac:dyDescent="0.3">
      <c r="A556" s="51" t="s">
        <v>2158</v>
      </c>
      <c r="B556" s="68" t="s">
        <v>2456</v>
      </c>
      <c r="C556" s="125">
        <v>250.29862905000002</v>
      </c>
      <c r="D556" s="126">
        <v>14</v>
      </c>
      <c r="E556" s="57"/>
      <c r="F556" s="131">
        <f t="shared" si="28"/>
        <v>8.1859599320943249E-2</v>
      </c>
      <c r="G556" s="131">
        <f t="shared" si="29"/>
        <v>2.7559055118110236E-2</v>
      </c>
    </row>
    <row r="557" spans="1:7" customFormat="1" x14ac:dyDescent="0.3">
      <c r="A557" s="51" t="s">
        <v>2159</v>
      </c>
      <c r="B557" s="68" t="s">
        <v>2457</v>
      </c>
      <c r="C557" s="125">
        <v>198.92991673000003</v>
      </c>
      <c r="D557" s="126">
        <v>28</v>
      </c>
      <c r="E557" s="57"/>
      <c r="F557" s="131">
        <f t="shared" si="28"/>
        <v>6.5059578385518957E-2</v>
      </c>
      <c r="G557" s="131">
        <f t="shared" si="29"/>
        <v>5.5118110236220472E-2</v>
      </c>
    </row>
    <row r="558" spans="1:7" customFormat="1" x14ac:dyDescent="0.3">
      <c r="A558" s="51" t="s">
        <v>2160</v>
      </c>
      <c r="B558" s="68" t="s">
        <v>2458</v>
      </c>
      <c r="C558" s="125">
        <v>1037.8643977699996</v>
      </c>
      <c r="D558" s="126">
        <v>150</v>
      </c>
      <c r="E558" s="57"/>
      <c r="F558" s="131">
        <f t="shared" si="28"/>
        <v>0.33943119893778034</v>
      </c>
      <c r="G558" s="131">
        <f t="shared" si="29"/>
        <v>0.29527559055118108</v>
      </c>
    </row>
    <row r="559" spans="1:7" customFormat="1" x14ac:dyDescent="0.3">
      <c r="A559" s="51" t="s">
        <v>2161</v>
      </c>
      <c r="B559" s="68" t="s">
        <v>2459</v>
      </c>
      <c r="C559" s="125">
        <v>750.34795394000014</v>
      </c>
      <c r="D559" s="126">
        <v>153</v>
      </c>
      <c r="E559" s="57"/>
      <c r="F559" s="131">
        <f t="shared" si="28"/>
        <v>0.24539959764840746</v>
      </c>
      <c r="G559" s="131">
        <f t="shared" si="29"/>
        <v>0.30118110236220474</v>
      </c>
    </row>
    <row r="560" spans="1:7" customFormat="1" x14ac:dyDescent="0.3">
      <c r="A560" s="51" t="s">
        <v>2162</v>
      </c>
      <c r="B560" s="68" t="s">
        <v>2460</v>
      </c>
      <c r="C560" s="125">
        <v>64.299840309999993</v>
      </c>
      <c r="D560" s="126">
        <v>44</v>
      </c>
      <c r="E560" s="57"/>
      <c r="F560" s="131">
        <f t="shared" si="28"/>
        <v>2.1029117035738055E-2</v>
      </c>
      <c r="G560" s="131">
        <f t="shared" si="29"/>
        <v>8.6614173228346455E-2</v>
      </c>
    </row>
    <row r="561" spans="1:7" customFormat="1" x14ac:dyDescent="0.3">
      <c r="A561" s="51" t="s">
        <v>2163</v>
      </c>
      <c r="B561" s="68" t="s">
        <v>2461</v>
      </c>
      <c r="C561" s="125">
        <v>11.788343920000001</v>
      </c>
      <c r="D561" s="126">
        <v>28</v>
      </c>
      <c r="E561" s="57"/>
      <c r="F561" s="131">
        <f t="shared" si="28"/>
        <v>3.8553511603769512E-3</v>
      </c>
      <c r="G561" s="131">
        <f t="shared" si="29"/>
        <v>5.5118110236220472E-2</v>
      </c>
    </row>
    <row r="562" spans="1:7" customFormat="1" x14ac:dyDescent="0.3">
      <c r="A562" s="51" t="s">
        <v>2164</v>
      </c>
      <c r="B562" s="68" t="s">
        <v>2462</v>
      </c>
      <c r="C562" s="125">
        <v>0</v>
      </c>
      <c r="D562" s="126">
        <v>0</v>
      </c>
      <c r="E562" s="57"/>
      <c r="F562" s="131">
        <f t="shared" si="28"/>
        <v>0</v>
      </c>
      <c r="G562" s="131">
        <f t="shared" si="29"/>
        <v>0</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144.81773714000002</v>
      </c>
      <c r="D566" s="126">
        <v>26</v>
      </c>
      <c r="E566" s="57"/>
      <c r="F566" s="131">
        <f t="shared" si="28"/>
        <v>4.7362312697597587E-2</v>
      </c>
      <c r="G566" s="131">
        <f t="shared" si="29"/>
        <v>5.1181102362204724E-2</v>
      </c>
    </row>
    <row r="567" spans="1:7" customFormat="1" x14ac:dyDescent="0.3">
      <c r="A567" s="51" t="s">
        <v>2169</v>
      </c>
      <c r="B567" s="68" t="s">
        <v>139</v>
      </c>
      <c r="C567" s="125">
        <f>SUM(C549:C566)</f>
        <v>3057.6576372999998</v>
      </c>
      <c r="D567" s="126">
        <f>SUM(D549:D566)</f>
        <v>508</v>
      </c>
      <c r="E567" s="57"/>
      <c r="F567" s="122">
        <f>SUM(F549:F566)</f>
        <v>1</v>
      </c>
      <c r="G567" s="122">
        <f>SUM(G549:G566)</f>
        <v>1</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465.24432204999999</v>
      </c>
      <c r="D572" s="126">
        <v>136</v>
      </c>
      <c r="E572" s="57"/>
      <c r="F572" s="131">
        <f>IF($C$585=0,"",IF(C572="[for completion]","",IF(C572="","",C572/$C$585)))</f>
        <v>0.15215710103529584</v>
      </c>
      <c r="G572" s="131">
        <f>IF($D$585=0,"",IF(D572="[for completion]","",IF(D572="","",D572/$D$585)))</f>
        <v>0.26984126984126983</v>
      </c>
    </row>
    <row r="573" spans="1:7" customFormat="1" x14ac:dyDescent="0.3">
      <c r="A573" s="51" t="s">
        <v>2174</v>
      </c>
      <c r="B573" s="68" t="s">
        <v>1252</v>
      </c>
      <c r="C573" s="125">
        <v>216.90773209</v>
      </c>
      <c r="D573" s="126">
        <v>43</v>
      </c>
      <c r="E573" s="57"/>
      <c r="F573" s="131">
        <f>IF($C$585=0,"",IF(C573="[for completion]","",IF(C573="","",C573/$C$585)))</f>
        <v>7.0939182151712646E-2</v>
      </c>
      <c r="G573" s="131">
        <f>IF($D$585=0,"",IF(D573="[for completion]","",IF(D573="","",D573/$D$585)))</f>
        <v>8.531746031746032E-2</v>
      </c>
    </row>
    <row r="574" spans="1:7" customFormat="1" x14ac:dyDescent="0.3">
      <c r="A574" s="51" t="s">
        <v>2175</v>
      </c>
      <c r="B574" s="68" t="s">
        <v>1891</v>
      </c>
      <c r="C574" s="125">
        <v>256.66077909000001</v>
      </c>
      <c r="D574" s="126">
        <v>53</v>
      </c>
      <c r="E574" s="57"/>
      <c r="F574" s="131">
        <f>IF($C$585=0,"",IF(C574="[for completion]","",IF(C574="","",C574/$C$585)))</f>
        <v>8.394032607150842E-2</v>
      </c>
      <c r="G574" s="131">
        <f>IF($D$585=0,"",IF(D574="[for completion]","",IF(D574="","",D574/$D$585)))</f>
        <v>0.10515873015873016</v>
      </c>
    </row>
    <row r="575" spans="1:7" customFormat="1" x14ac:dyDescent="0.3">
      <c r="A575" s="51" t="s">
        <v>2176</v>
      </c>
      <c r="B575" s="68" t="s">
        <v>1253</v>
      </c>
      <c r="C575" s="125">
        <v>373.3482831899999</v>
      </c>
      <c r="D575" s="126">
        <v>47</v>
      </c>
      <c r="E575" s="57"/>
      <c r="F575" s="131">
        <f>IF($C$585=0,"",IF(C575="[for completion]","",IF(C575="","",C575/$C$585)))</f>
        <v>0.12210270981144811</v>
      </c>
      <c r="G575" s="131">
        <f>IF($D$585=0,"",IF(D575="[for completion]","",IF(D575="","",D575/$D$585)))</f>
        <v>9.3253968253968256E-2</v>
      </c>
    </row>
    <row r="576" spans="1:7" customFormat="1" x14ac:dyDescent="0.3">
      <c r="A576" s="51" t="s">
        <v>2177</v>
      </c>
      <c r="B576" s="68" t="s">
        <v>1254</v>
      </c>
      <c r="C576" s="125">
        <v>430.14341445000002</v>
      </c>
      <c r="D576" s="126">
        <v>61</v>
      </c>
      <c r="E576" s="57"/>
      <c r="F576" s="131">
        <f>IF($C$585=0,"",IF(C576="[for completion]","",IF(C576="","",C576/$C$585)))</f>
        <v>0.14067742876204711</v>
      </c>
      <c r="G576" s="131">
        <f>IF($D$585=0,"",IF(D576="[for completion]","",IF(D576="","",D576/$D$585)))</f>
        <v>0.12103174603174603</v>
      </c>
    </row>
    <row r="577" spans="1:7" customFormat="1" x14ac:dyDescent="0.3">
      <c r="A577" s="51" t="s">
        <v>2178</v>
      </c>
      <c r="B577" s="68" t="s">
        <v>1255</v>
      </c>
      <c r="C577" s="125">
        <v>234.83315506999998</v>
      </c>
      <c r="D577" s="126">
        <v>49</v>
      </c>
      <c r="E577" s="57"/>
      <c r="F577" s="131">
        <f t="shared" ref="F577:F584" si="30">IF($C$585=0,"",IF(C577="[for completion]","",IF(C577="","",C577/$C$585)))</f>
        <v>7.6801651108776334E-2</v>
      </c>
      <c r="G577" s="131">
        <f t="shared" ref="G577:G584" si="31">IF($D$585=0,"",IF(D577="[for completion]","",IF(D577="","",D577/$D$585)))</f>
        <v>9.7222222222222224E-2</v>
      </c>
    </row>
    <row r="578" spans="1:7" customFormat="1" x14ac:dyDescent="0.3">
      <c r="A578" s="51" t="s">
        <v>2179</v>
      </c>
      <c r="B578" s="68" t="s">
        <v>1256</v>
      </c>
      <c r="C578" s="125">
        <v>85.567371290000011</v>
      </c>
      <c r="D578" s="126">
        <v>30</v>
      </c>
      <c r="E578" s="57"/>
      <c r="F578" s="131">
        <f t="shared" si="30"/>
        <v>2.7984614839206941E-2</v>
      </c>
      <c r="G578" s="131">
        <f t="shared" si="31"/>
        <v>5.9523809523809521E-2</v>
      </c>
    </row>
    <row r="579" spans="1:7" customFormat="1" x14ac:dyDescent="0.3">
      <c r="A579" s="51" t="s">
        <v>2180</v>
      </c>
      <c r="B579" s="68" t="s">
        <v>1257</v>
      </c>
      <c r="C579" s="125">
        <v>94.50363299</v>
      </c>
      <c r="D579" s="126">
        <v>27</v>
      </c>
      <c r="E579" s="57"/>
      <c r="F579" s="131">
        <f t="shared" si="30"/>
        <v>3.0907198973868587E-2</v>
      </c>
      <c r="G579" s="131">
        <f t="shared" si="31"/>
        <v>5.3571428571428568E-2</v>
      </c>
    </row>
    <row r="580" spans="1:7" customFormat="1" x14ac:dyDescent="0.3">
      <c r="A580" s="51" t="s">
        <v>2181</v>
      </c>
      <c r="B580" s="68" t="s">
        <v>2263</v>
      </c>
      <c r="C580" s="125">
        <v>186.96983111000003</v>
      </c>
      <c r="D580" s="51">
        <v>26</v>
      </c>
      <c r="E580" s="57"/>
      <c r="F580" s="131">
        <f t="shared" si="30"/>
        <v>6.1148059491415073E-2</v>
      </c>
      <c r="G580" s="131">
        <f t="shared" si="31"/>
        <v>5.1587301587301584E-2</v>
      </c>
    </row>
    <row r="581" spans="1:7" customFormat="1" x14ac:dyDescent="0.3">
      <c r="A581" s="51" t="s">
        <v>2182</v>
      </c>
      <c r="B581" s="51" t="s">
        <v>2266</v>
      </c>
      <c r="C581" s="125">
        <v>517.72481865999998</v>
      </c>
      <c r="D581" s="51">
        <v>18</v>
      </c>
      <c r="F581" s="131">
        <f t="shared" si="30"/>
        <v>0.16932072850286992</v>
      </c>
      <c r="G581" s="131">
        <f t="shared" si="31"/>
        <v>3.5714285714285712E-2</v>
      </c>
    </row>
    <row r="582" spans="1:7" customFormat="1" x14ac:dyDescent="0.3">
      <c r="A582" s="51" t="s">
        <v>2183</v>
      </c>
      <c r="B582" s="51" t="s">
        <v>2264</v>
      </c>
      <c r="C582" s="125">
        <v>59.44904962999999</v>
      </c>
      <c r="D582" s="51">
        <v>6</v>
      </c>
      <c r="F582" s="131">
        <f t="shared" si="30"/>
        <v>1.9442676938316489E-2</v>
      </c>
      <c r="G582" s="131">
        <f t="shared" si="31"/>
        <v>1.1904761904761904E-2</v>
      </c>
    </row>
    <row r="583" spans="1:7" customFormat="1" x14ac:dyDescent="0.3">
      <c r="A583" s="51" t="s">
        <v>2275</v>
      </c>
      <c r="B583" s="68" t="s">
        <v>2265</v>
      </c>
      <c r="C583" s="125">
        <v>9.2035517100000011</v>
      </c>
      <c r="D583" s="51">
        <v>2</v>
      </c>
      <c r="E583" s="57"/>
      <c r="F583" s="131">
        <f t="shared" si="30"/>
        <v>3.0100007266107803E-3</v>
      </c>
      <c r="G583" s="131">
        <f t="shared" si="31"/>
        <v>3.968253968253968E-3</v>
      </c>
    </row>
    <row r="584" spans="1:7" customFormat="1" x14ac:dyDescent="0.3">
      <c r="A584" s="51" t="s">
        <v>2276</v>
      </c>
      <c r="B584" s="51" t="s">
        <v>1651</v>
      </c>
      <c r="C584" s="125">
        <v>127.10169597000001</v>
      </c>
      <c r="D584" s="126">
        <v>6</v>
      </c>
      <c r="E584" s="57"/>
      <c r="F584" s="131">
        <f t="shared" si="30"/>
        <v>4.15683215869238E-2</v>
      </c>
      <c r="G584" s="131">
        <f t="shared" si="31"/>
        <v>1.1904761904761904E-2</v>
      </c>
    </row>
    <row r="585" spans="1:7" customFormat="1" x14ac:dyDescent="0.3">
      <c r="A585" s="51" t="s">
        <v>2277</v>
      </c>
      <c r="B585" s="68" t="s">
        <v>139</v>
      </c>
      <c r="C585" s="125">
        <f>SUM(C572:C584)</f>
        <v>3057.6576372999998</v>
      </c>
      <c r="D585" s="126">
        <f>SUM(D572:D584)</f>
        <v>504</v>
      </c>
      <c r="E585" s="57"/>
      <c r="F585" s="122">
        <f>SUM(F572:F584)</f>
        <v>1</v>
      </c>
      <c r="G585" s="122">
        <f>SUM(G572:G584)</f>
        <v>1</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45.539463770000005</v>
      </c>
      <c r="D597" s="126">
        <v>6</v>
      </c>
      <c r="E597" s="57"/>
      <c r="F597" s="131">
        <f>IF($C$601=0,"",IF(C597="[for completion]","",IF(C597="","",C597/$C$601)))</f>
        <v>1.4893578409325335E-2</v>
      </c>
      <c r="G597" s="131">
        <f>IF($D$601=0,"",IF(D597="[for completion]","",IF(D597="","",D597/$D$601)))</f>
        <v>1.1904761904761904E-2</v>
      </c>
    </row>
    <row r="598" spans="1:7" x14ac:dyDescent="0.3">
      <c r="A598" s="51" t="s">
        <v>2186</v>
      </c>
      <c r="B598" s="144" t="s">
        <v>1799</v>
      </c>
      <c r="C598" s="125">
        <v>3012.1181735300006</v>
      </c>
      <c r="D598" s="126">
        <v>498</v>
      </c>
      <c r="E598" s="57"/>
      <c r="F598" s="131">
        <f>IF($C$601=0,"",IF(C598="[for completion]","",IF(C598="","",C598/$C$601)))</f>
        <v>0.98510642159067463</v>
      </c>
      <c r="G598" s="131">
        <f>IF($D$601=0,"",IF(D598="[for completion]","",IF(D598="","",D598/$D$601)))</f>
        <v>0.98809523809523814</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3057.6576373000007</v>
      </c>
      <c r="D601" s="126">
        <f>SUM(D597:D600)</f>
        <v>504</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0</v>
      </c>
      <c r="E604" s="178"/>
      <c r="F604" s="149" t="s">
        <v>815</v>
      </c>
      <c r="G604" s="131" t="str">
        <f>IF($D$622=0,"",IF(D604="[for completion]","",IF(D604="","",D604/$D$622)))</f>
        <v/>
      </c>
    </row>
    <row r="605" spans="1:7" x14ac:dyDescent="0.3">
      <c r="A605" s="51" t="s">
        <v>2193</v>
      </c>
      <c r="B605" s="68" t="s">
        <v>771</v>
      </c>
      <c r="C605" s="148" t="s">
        <v>815</v>
      </c>
      <c r="D605" s="149">
        <v>130.34897542710922</v>
      </c>
      <c r="E605" s="178"/>
      <c r="F605" s="149" t="s">
        <v>815</v>
      </c>
      <c r="G605" s="131" t="str">
        <f t="shared" ref="G605:G622" si="32">IF($D$622=0,"",IF(D605="[for completion]","",IF(D605="","",D605/$D$622)))</f>
        <v/>
      </c>
    </row>
    <row r="606" spans="1:7" x14ac:dyDescent="0.3">
      <c r="A606" s="51" t="s">
        <v>2194</v>
      </c>
      <c r="B606" s="68" t="s">
        <v>772</v>
      </c>
      <c r="C606" s="149" t="s">
        <v>815</v>
      </c>
      <c r="D606" s="149">
        <v>0</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5.5423700258879605E-2</v>
      </c>
      <c r="E608" s="178"/>
      <c r="F608" s="149" t="s">
        <v>815</v>
      </c>
      <c r="G608" s="131" t="str">
        <f t="shared" si="32"/>
        <v/>
      </c>
    </row>
    <row r="609" spans="1:7" x14ac:dyDescent="0.3">
      <c r="A609" s="51" t="s">
        <v>2197</v>
      </c>
      <c r="B609" s="68" t="s">
        <v>775</v>
      </c>
      <c r="C609" s="149" t="s">
        <v>815</v>
      </c>
      <c r="D609" s="149">
        <v>79.583995154665203</v>
      </c>
      <c r="E609" s="178"/>
      <c r="F609" s="149" t="s">
        <v>815</v>
      </c>
      <c r="G609" s="131" t="str">
        <f t="shared" si="32"/>
        <v/>
      </c>
    </row>
    <row r="610" spans="1:7" x14ac:dyDescent="0.3">
      <c r="A610" s="51" t="s">
        <v>2198</v>
      </c>
      <c r="B610" s="68" t="s">
        <v>776</v>
      </c>
      <c r="C610" s="149" t="s">
        <v>815</v>
      </c>
      <c r="D610" s="149">
        <v>0</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1513.0132984968041</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0</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1588.5100535300849</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3311.5117463089223</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E19" sqref="E19"/>
    </sheetView>
  </sheetViews>
  <sheetFormatPr defaultRowHeight="14.4" x14ac:dyDescent="0.3"/>
  <cols>
    <col min="1" max="1" width="14" customWidth="1"/>
    <col min="2" max="2" width="41" customWidth="1"/>
    <col min="3" max="5" width="13" customWidth="1"/>
  </cols>
  <sheetData>
    <row r="1" spans="1:5" x14ac:dyDescent="0.3">
      <c r="A1" t="s">
        <v>2416</v>
      </c>
      <c r="B1" t="s">
        <v>2417</v>
      </c>
      <c r="C1" t="s">
        <v>2418</v>
      </c>
      <c r="D1" t="s">
        <v>2419</v>
      </c>
      <c r="E1" t="s">
        <v>2420</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2960</v>
      </c>
      <c r="B892" t="s">
        <v>449</v>
      </c>
      <c r="C892">
        <v>65005.620189350113</v>
      </c>
    </row>
    <row r="893" spans="1:5" x14ac:dyDescent="0.3">
      <c r="A893" t="s">
        <v>2960</v>
      </c>
      <c r="B893" t="s">
        <v>451</v>
      </c>
      <c r="C893">
        <v>3057.657637299998</v>
      </c>
    </row>
    <row r="894" spans="1:5" x14ac:dyDescent="0.3">
      <c r="A894" t="s">
        <v>2960</v>
      </c>
      <c r="B894" t="s">
        <v>471</v>
      </c>
      <c r="C894">
        <v>18351</v>
      </c>
      <c r="D894">
        <v>614</v>
      </c>
    </row>
    <row r="895" spans="1:5" x14ac:dyDescent="0.3">
      <c r="A895" t="s">
        <v>2960</v>
      </c>
      <c r="B895" t="s">
        <v>482</v>
      </c>
      <c r="C895">
        <v>3.7265666100157829E-2</v>
      </c>
      <c r="D895">
        <v>0.22379761011904981</v>
      </c>
      <c r="E895">
        <v>3.5591552654572284E-2</v>
      </c>
    </row>
    <row r="896" spans="1:5" x14ac:dyDescent="0.3">
      <c r="A896" t="s">
        <v>2960</v>
      </c>
      <c r="B896" t="s">
        <v>508</v>
      </c>
    </row>
    <row r="897" spans="1:5" x14ac:dyDescent="0.3">
      <c r="A897" t="s">
        <v>2960</v>
      </c>
      <c r="B897" t="s">
        <v>510</v>
      </c>
    </row>
    <row r="898" spans="1:5" x14ac:dyDescent="0.3">
      <c r="A898" t="s">
        <v>2960</v>
      </c>
      <c r="B898" t="s">
        <v>512</v>
      </c>
    </row>
    <row r="899" spans="1:5" x14ac:dyDescent="0.3">
      <c r="A899" t="s">
        <v>2960</v>
      </c>
      <c r="B899" t="s">
        <v>541</v>
      </c>
    </row>
    <row r="900" spans="1:5" x14ac:dyDescent="0.3">
      <c r="A900" t="s">
        <v>2960</v>
      </c>
      <c r="B900" t="s">
        <v>543</v>
      </c>
    </row>
    <row r="901" spans="1:5" x14ac:dyDescent="0.3">
      <c r="A901" t="s">
        <v>2960</v>
      </c>
      <c r="B901" t="s">
        <v>552</v>
      </c>
    </row>
    <row r="902" spans="1:5" x14ac:dyDescent="0.3">
      <c r="A902" t="s">
        <v>2960</v>
      </c>
      <c r="B902" t="s">
        <v>504</v>
      </c>
      <c r="C902">
        <v>1</v>
      </c>
      <c r="D902">
        <v>1</v>
      </c>
      <c r="E902">
        <v>1</v>
      </c>
    </row>
    <row r="903" spans="1:5" x14ac:dyDescent="0.3">
      <c r="A903" t="s">
        <v>2960</v>
      </c>
      <c r="B903" t="s">
        <v>572</v>
      </c>
      <c r="C903">
        <v>0.32380444832043181</v>
      </c>
      <c r="D903">
        <v>0.21405188422531832</v>
      </c>
      <c r="E903">
        <v>0.31887395163360782</v>
      </c>
    </row>
    <row r="904" spans="1:5" x14ac:dyDescent="0.3">
      <c r="A904" t="s">
        <v>2960</v>
      </c>
      <c r="B904" t="s">
        <v>574</v>
      </c>
      <c r="C904">
        <v>0.10016353418233731</v>
      </c>
      <c r="D904">
        <v>0.18380582925113731</v>
      </c>
      <c r="E904">
        <v>0.10392105968632176</v>
      </c>
    </row>
    <row r="905" spans="1:5" x14ac:dyDescent="0.3">
      <c r="A905" t="s">
        <v>2960</v>
      </c>
      <c r="B905" t="s">
        <v>575</v>
      </c>
      <c r="C905">
        <v>0.13700653064377807</v>
      </c>
      <c r="D905">
        <v>0.10127660386577712</v>
      </c>
      <c r="E905">
        <v>0.13540140836666453</v>
      </c>
    </row>
    <row r="906" spans="1:5" x14ac:dyDescent="0.3">
      <c r="A906" t="s">
        <v>2960</v>
      </c>
      <c r="B906" t="s">
        <v>576</v>
      </c>
      <c r="C906">
        <v>0.23881931161412775</v>
      </c>
      <c r="D906">
        <v>0.24577676915575061</v>
      </c>
      <c r="E906">
        <v>0.23913186669327799</v>
      </c>
    </row>
    <row r="907" spans="1:5" x14ac:dyDescent="0.3">
      <c r="A907" t="s">
        <v>2960</v>
      </c>
      <c r="B907" t="s">
        <v>577</v>
      </c>
      <c r="C907">
        <v>0.20020617523932505</v>
      </c>
      <c r="D907">
        <v>0.25508891350201668</v>
      </c>
      <c r="E907">
        <v>0.20267171362012792</v>
      </c>
    </row>
    <row r="908" spans="1:5" x14ac:dyDescent="0.3">
      <c r="A908" t="s">
        <v>2960</v>
      </c>
      <c r="B908" t="s">
        <v>605</v>
      </c>
      <c r="C908">
        <v>0.26459236206822645</v>
      </c>
      <c r="D908">
        <v>0.89572548058992596</v>
      </c>
      <c r="E908">
        <v>0.29294522813083085</v>
      </c>
    </row>
    <row r="909" spans="1:5" x14ac:dyDescent="0.3">
      <c r="A909" t="s">
        <v>2960</v>
      </c>
      <c r="B909" t="s">
        <v>617</v>
      </c>
      <c r="C909">
        <v>3.6750021032664238E-3</v>
      </c>
      <c r="D909">
        <v>5.6160377403021856E-2</v>
      </c>
      <c r="E909">
        <v>6.0328419510707731E-3</v>
      </c>
    </row>
    <row r="910" spans="1:5" x14ac:dyDescent="0.3">
      <c r="A910" t="s">
        <v>2960</v>
      </c>
      <c r="B910" t="s">
        <v>619</v>
      </c>
      <c r="C910">
        <v>0.99632499789673357</v>
      </c>
      <c r="D910">
        <v>0.94383962259697818</v>
      </c>
      <c r="E910">
        <v>0.99396715804892921</v>
      </c>
    </row>
    <row r="911" spans="1:5" x14ac:dyDescent="0.3">
      <c r="A911" t="s">
        <v>2960</v>
      </c>
      <c r="B911" t="s">
        <v>629</v>
      </c>
      <c r="C911">
        <v>2.8222901627982189E-2</v>
      </c>
      <c r="E911">
        <v>2.6955023067543868E-2</v>
      </c>
    </row>
    <row r="912" spans="1:5" x14ac:dyDescent="0.3">
      <c r="A912" t="s">
        <v>2960</v>
      </c>
      <c r="B912" t="s">
        <v>631</v>
      </c>
      <c r="C912">
        <v>4.3441252028430702E-2</v>
      </c>
      <c r="E912">
        <v>4.148970810812605E-2</v>
      </c>
    </row>
    <row r="913" spans="1:5" x14ac:dyDescent="0.3">
      <c r="A913" t="s">
        <v>2960</v>
      </c>
      <c r="B913" t="s">
        <v>633</v>
      </c>
      <c r="C913">
        <v>6.193725370732836E-2</v>
      </c>
      <c r="E913">
        <v>5.9154800042461694E-2</v>
      </c>
    </row>
    <row r="914" spans="1:5" x14ac:dyDescent="0.3">
      <c r="A914" t="s">
        <v>2960</v>
      </c>
      <c r="B914" t="s">
        <v>635</v>
      </c>
      <c r="C914">
        <v>7.9295088429669217E-2</v>
      </c>
      <c r="D914">
        <v>0.36330097102071646</v>
      </c>
      <c r="E914">
        <v>9.2053697530957976E-2</v>
      </c>
    </row>
    <row r="915" spans="1:5" x14ac:dyDescent="0.3">
      <c r="A915" t="s">
        <v>2960</v>
      </c>
      <c r="B915" t="s">
        <v>637</v>
      </c>
      <c r="C915">
        <v>0.78710350420658959</v>
      </c>
      <c r="D915">
        <v>0.63669902897928354</v>
      </c>
      <c r="E915">
        <v>0.78034677125091034</v>
      </c>
    </row>
    <row r="916" spans="1:5" x14ac:dyDescent="0.3">
      <c r="A916" t="s">
        <v>2960</v>
      </c>
      <c r="B916" t="s">
        <v>644</v>
      </c>
      <c r="C916">
        <v>2.365936207546513E-4</v>
      </c>
      <c r="E916">
        <v>2.2596494822319611E-4</v>
      </c>
    </row>
    <row r="917" spans="1:5" x14ac:dyDescent="0.3">
      <c r="A917" t="s">
        <v>2960</v>
      </c>
      <c r="B917" t="s">
        <v>656</v>
      </c>
      <c r="C917">
        <v>5204.7824807300194</v>
      </c>
      <c r="D917">
        <v>14138</v>
      </c>
    </row>
    <row r="918" spans="1:5" x14ac:dyDescent="0.3">
      <c r="A918" t="s">
        <v>2960</v>
      </c>
      <c r="B918" t="s">
        <v>657</v>
      </c>
      <c r="C918">
        <v>5536.8642532800195</v>
      </c>
      <c r="D918">
        <v>1686</v>
      </c>
    </row>
    <row r="919" spans="1:5" x14ac:dyDescent="0.3">
      <c r="A919" t="s">
        <v>2960</v>
      </c>
      <c r="B919" t="s">
        <v>658</v>
      </c>
      <c r="C919">
        <v>17410.875078659985</v>
      </c>
      <c r="D919">
        <v>1796</v>
      </c>
    </row>
    <row r="920" spans="1:5" x14ac:dyDescent="0.3">
      <c r="A920" t="s">
        <v>2960</v>
      </c>
      <c r="B920" t="s">
        <v>659</v>
      </c>
      <c r="C920">
        <v>15046.85213747001</v>
      </c>
      <c r="D920">
        <v>484</v>
      </c>
    </row>
    <row r="921" spans="1:5" x14ac:dyDescent="0.3">
      <c r="A921" t="s">
        <v>2960</v>
      </c>
      <c r="B921" t="s">
        <v>660</v>
      </c>
      <c r="C921">
        <v>13262.211516819998</v>
      </c>
      <c r="D921">
        <v>190</v>
      </c>
    </row>
    <row r="922" spans="1:5" x14ac:dyDescent="0.3">
      <c r="A922" t="s">
        <v>2960</v>
      </c>
      <c r="B922" t="s">
        <v>661</v>
      </c>
      <c r="C922">
        <v>8544.0347223900026</v>
      </c>
      <c r="D922">
        <v>57</v>
      </c>
    </row>
    <row r="923" spans="1:5" x14ac:dyDescent="0.3">
      <c r="A923" t="s">
        <v>2960</v>
      </c>
      <c r="B923" t="s">
        <v>718</v>
      </c>
      <c r="C923">
        <v>0.5165093317354984</v>
      </c>
    </row>
    <row r="924" spans="1:5" x14ac:dyDescent="0.3">
      <c r="A924" t="s">
        <v>2960</v>
      </c>
      <c r="B924" t="s">
        <v>719</v>
      </c>
      <c r="C924">
        <v>57643.571034705346</v>
      </c>
    </row>
    <row r="925" spans="1:5" x14ac:dyDescent="0.3">
      <c r="A925" t="s">
        <v>2960</v>
      </c>
      <c r="B925" t="s">
        <v>720</v>
      </c>
      <c r="C925">
        <v>3276.7725735702743</v>
      </c>
    </row>
    <row r="926" spans="1:5" x14ac:dyDescent="0.3">
      <c r="A926" t="s">
        <v>2960</v>
      </c>
      <c r="B926" t="s">
        <v>721</v>
      </c>
      <c r="C926">
        <v>2305.4835789624553</v>
      </c>
    </row>
    <row r="927" spans="1:5" x14ac:dyDescent="0.3">
      <c r="A927" t="s">
        <v>2960</v>
      </c>
      <c r="B927" t="s">
        <v>722</v>
      </c>
      <c r="C927">
        <v>742.47750033726015</v>
      </c>
    </row>
    <row r="928" spans="1:5" x14ac:dyDescent="0.3">
      <c r="A928" t="s">
        <v>2960</v>
      </c>
      <c r="B928" t="s">
        <v>723</v>
      </c>
      <c r="C928">
        <v>414.33664309407766</v>
      </c>
    </row>
    <row r="929" spans="1:4" x14ac:dyDescent="0.3">
      <c r="A929" t="s">
        <v>2960</v>
      </c>
      <c r="B929" t="s">
        <v>724</v>
      </c>
      <c r="C929">
        <v>322.12474677654956</v>
      </c>
    </row>
    <row r="930" spans="1:4" x14ac:dyDescent="0.3">
      <c r="A930" t="s">
        <v>2960</v>
      </c>
      <c r="B930" t="s">
        <v>725</v>
      </c>
      <c r="C930">
        <v>174.792736750595</v>
      </c>
    </row>
    <row r="931" spans="1:4" x14ac:dyDescent="0.3">
      <c r="A931" t="s">
        <v>2960</v>
      </c>
      <c r="B931" t="s">
        <v>726</v>
      </c>
      <c r="C931">
        <v>126.06137515368572</v>
      </c>
    </row>
    <row r="932" spans="1:4" x14ac:dyDescent="0.3">
      <c r="A932" t="s">
        <v>2960</v>
      </c>
      <c r="B932" t="s">
        <v>738</v>
      </c>
      <c r="C932">
        <v>3.3009220782752077E-2</v>
      </c>
    </row>
    <row r="933" spans="1:4" x14ac:dyDescent="0.3">
      <c r="A933" t="s">
        <v>2960</v>
      </c>
      <c r="B933" t="s">
        <v>740</v>
      </c>
      <c r="C933">
        <v>1.2863185334811885E-3</v>
      </c>
    </row>
    <row r="934" spans="1:4" x14ac:dyDescent="0.3">
      <c r="A934" t="s">
        <v>2960</v>
      </c>
      <c r="B934" t="s">
        <v>744</v>
      </c>
      <c r="C934">
        <v>0.93625716795270519</v>
      </c>
    </row>
    <row r="935" spans="1:4" x14ac:dyDescent="0.3">
      <c r="A935" t="s">
        <v>2960</v>
      </c>
      <c r="B935" t="s">
        <v>1596</v>
      </c>
      <c r="C935">
        <v>11302.833281329998</v>
      </c>
      <c r="D935">
        <v>338</v>
      </c>
    </row>
    <row r="936" spans="1:4" x14ac:dyDescent="0.3">
      <c r="A936" t="s">
        <v>2960</v>
      </c>
      <c r="B936" t="s">
        <v>1605</v>
      </c>
      <c r="C936">
        <v>9910.4037837700216</v>
      </c>
      <c r="D936">
        <v>1995</v>
      </c>
    </row>
    <row r="937" spans="1:4" x14ac:dyDescent="0.3">
      <c r="A937" t="s">
        <v>2960</v>
      </c>
      <c r="B937" t="s">
        <v>1606</v>
      </c>
      <c r="C937">
        <v>2992.1194167100057</v>
      </c>
      <c r="D937">
        <v>3529</v>
      </c>
    </row>
    <row r="938" spans="1:4" x14ac:dyDescent="0.3">
      <c r="A938" t="s">
        <v>2960</v>
      </c>
      <c r="B938" t="s">
        <v>1607</v>
      </c>
      <c r="C938">
        <v>684.73671424999873</v>
      </c>
      <c r="D938">
        <v>1827</v>
      </c>
    </row>
    <row r="939" spans="1:4" x14ac:dyDescent="0.3">
      <c r="A939" t="s">
        <v>2960</v>
      </c>
      <c r="B939" t="s">
        <v>1608</v>
      </c>
      <c r="C939">
        <v>103.82790249000003</v>
      </c>
      <c r="D939">
        <v>415</v>
      </c>
    </row>
    <row r="940" spans="1:4" x14ac:dyDescent="0.3">
      <c r="A940" t="s">
        <v>2960</v>
      </c>
      <c r="B940" t="s">
        <v>1613</v>
      </c>
      <c r="C940">
        <v>8327.2680891400014</v>
      </c>
      <c r="D940">
        <v>704</v>
      </c>
    </row>
    <row r="941" spans="1:4" x14ac:dyDescent="0.3">
      <c r="A941" t="s">
        <v>2960</v>
      </c>
      <c r="B941" t="s">
        <v>1597</v>
      </c>
      <c r="C941">
        <v>6777.2129082600004</v>
      </c>
      <c r="D941">
        <v>607</v>
      </c>
    </row>
    <row r="942" spans="1:4" x14ac:dyDescent="0.3">
      <c r="A942" t="s">
        <v>2960</v>
      </c>
      <c r="B942" t="s">
        <v>1598</v>
      </c>
      <c r="C942">
        <v>11004.066105769984</v>
      </c>
      <c r="D942">
        <v>1579</v>
      </c>
    </row>
    <row r="943" spans="1:4" x14ac:dyDescent="0.3">
      <c r="A943" t="s">
        <v>2960</v>
      </c>
      <c r="B943" t="s">
        <v>1599</v>
      </c>
      <c r="C943">
        <v>2725.5575362500012</v>
      </c>
      <c r="D943">
        <v>792</v>
      </c>
    </row>
    <row r="944" spans="1:4" x14ac:dyDescent="0.3">
      <c r="A944" t="s">
        <v>2960</v>
      </c>
      <c r="B944" t="s">
        <v>1600</v>
      </c>
      <c r="C944">
        <v>408.96726744000023</v>
      </c>
      <c r="D944">
        <v>221</v>
      </c>
    </row>
    <row r="945" spans="1:4" x14ac:dyDescent="0.3">
      <c r="A945" t="s">
        <v>2960</v>
      </c>
      <c r="B945" t="s">
        <v>1601</v>
      </c>
      <c r="C945">
        <v>100.11666138</v>
      </c>
      <c r="D945">
        <v>94</v>
      </c>
    </row>
    <row r="946" spans="1:4" x14ac:dyDescent="0.3">
      <c r="A946" t="s">
        <v>2960</v>
      </c>
      <c r="B946" t="s">
        <v>1602</v>
      </c>
      <c r="C946">
        <v>15.396729619999997</v>
      </c>
      <c r="D946">
        <v>44</v>
      </c>
    </row>
    <row r="947" spans="1:4" x14ac:dyDescent="0.3">
      <c r="A947" t="s">
        <v>2960</v>
      </c>
      <c r="B947" t="s">
        <v>1603</v>
      </c>
      <c r="C947">
        <v>5056.0424814300013</v>
      </c>
      <c r="D947">
        <v>110</v>
      </c>
    </row>
    <row r="948" spans="1:4" x14ac:dyDescent="0.3">
      <c r="A948" t="s">
        <v>2960</v>
      </c>
      <c r="B948" t="s">
        <v>1604</v>
      </c>
      <c r="C948">
        <v>5597.0713115100007</v>
      </c>
      <c r="D948">
        <v>254</v>
      </c>
    </row>
    <row r="949" spans="1:4" x14ac:dyDescent="0.3">
      <c r="A949" t="s">
        <v>2960</v>
      </c>
      <c r="B949" t="s">
        <v>1618</v>
      </c>
      <c r="C949">
        <v>11302.833281329998</v>
      </c>
      <c r="D949">
        <v>338</v>
      </c>
    </row>
    <row r="950" spans="1:4" x14ac:dyDescent="0.3">
      <c r="A950" t="s">
        <v>2960</v>
      </c>
      <c r="B950" t="s">
        <v>1627</v>
      </c>
      <c r="C950">
        <v>9910.4037837700216</v>
      </c>
      <c r="D950">
        <v>1995</v>
      </c>
    </row>
    <row r="951" spans="1:4" x14ac:dyDescent="0.3">
      <c r="A951" t="s">
        <v>2960</v>
      </c>
      <c r="B951" t="s">
        <v>1702</v>
      </c>
      <c r="C951">
        <v>2992.1194167100057</v>
      </c>
      <c r="D951">
        <v>3529</v>
      </c>
    </row>
    <row r="952" spans="1:4" x14ac:dyDescent="0.3">
      <c r="A952" t="s">
        <v>2960</v>
      </c>
      <c r="B952" t="s">
        <v>1735</v>
      </c>
      <c r="C952">
        <v>684.73671424999873</v>
      </c>
      <c r="D952">
        <v>1827</v>
      </c>
    </row>
    <row r="953" spans="1:4" x14ac:dyDescent="0.3">
      <c r="A953" t="s">
        <v>2960</v>
      </c>
      <c r="B953" t="s">
        <v>1736</v>
      </c>
      <c r="C953">
        <v>103.82790249000003</v>
      </c>
      <c r="D953">
        <v>415</v>
      </c>
    </row>
    <row r="954" spans="1:4" x14ac:dyDescent="0.3">
      <c r="A954" t="s">
        <v>2960</v>
      </c>
      <c r="B954" t="s">
        <v>1741</v>
      </c>
      <c r="C954">
        <v>8327.2680891400014</v>
      </c>
      <c r="D954">
        <v>704</v>
      </c>
    </row>
    <row r="955" spans="1:4" x14ac:dyDescent="0.3">
      <c r="A955" t="s">
        <v>2960</v>
      </c>
      <c r="B955" t="s">
        <v>1619</v>
      </c>
      <c r="C955">
        <v>6777.2129082600004</v>
      </c>
      <c r="D955">
        <v>607</v>
      </c>
    </row>
    <row r="956" spans="1:4" x14ac:dyDescent="0.3">
      <c r="A956" t="s">
        <v>2960</v>
      </c>
      <c r="B956" t="s">
        <v>1620</v>
      </c>
      <c r="C956">
        <v>11004.066105769984</v>
      </c>
      <c r="D956">
        <v>1579</v>
      </c>
    </row>
    <row r="957" spans="1:4" x14ac:dyDescent="0.3">
      <c r="A957" t="s">
        <v>2960</v>
      </c>
      <c r="B957" t="s">
        <v>1621</v>
      </c>
      <c r="C957">
        <v>2725.5575362500012</v>
      </c>
      <c r="D957">
        <v>792</v>
      </c>
    </row>
    <row r="958" spans="1:4" x14ac:dyDescent="0.3">
      <c r="A958" t="s">
        <v>2960</v>
      </c>
      <c r="B958" t="s">
        <v>1622</v>
      </c>
      <c r="C958">
        <v>408.96726744000023</v>
      </c>
      <c r="D958">
        <v>221</v>
      </c>
    </row>
    <row r="959" spans="1:4" x14ac:dyDescent="0.3">
      <c r="A959" t="s">
        <v>2960</v>
      </c>
      <c r="B959" t="s">
        <v>1623</v>
      </c>
      <c r="C959">
        <v>100.11666138</v>
      </c>
      <c r="D959">
        <v>94</v>
      </c>
    </row>
    <row r="960" spans="1:4" x14ac:dyDescent="0.3">
      <c r="A960" t="s">
        <v>2960</v>
      </c>
      <c r="B960" t="s">
        <v>1624</v>
      </c>
      <c r="C960">
        <v>15.396729619999997</v>
      </c>
      <c r="D960">
        <v>44</v>
      </c>
    </row>
    <row r="961" spans="1:4" x14ac:dyDescent="0.3">
      <c r="A961" t="s">
        <v>2960</v>
      </c>
      <c r="B961" t="s">
        <v>1625</v>
      </c>
      <c r="C961">
        <v>5056.0424814300013</v>
      </c>
      <c r="D961">
        <v>110</v>
      </c>
    </row>
    <row r="962" spans="1:4" x14ac:dyDescent="0.3">
      <c r="A962" t="s">
        <v>2960</v>
      </c>
      <c r="B962" t="s">
        <v>1626</v>
      </c>
      <c r="C962">
        <v>5597.0713115100007</v>
      </c>
      <c r="D962">
        <v>254</v>
      </c>
    </row>
    <row r="963" spans="1:4" x14ac:dyDescent="0.3">
      <c r="A963" t="s">
        <v>2960</v>
      </c>
      <c r="B963" t="s">
        <v>1745</v>
      </c>
      <c r="C963">
        <v>3701.2635446200006</v>
      </c>
      <c r="D963">
        <v>2880</v>
      </c>
    </row>
    <row r="964" spans="1:4" x14ac:dyDescent="0.3">
      <c r="A964" t="s">
        <v>2960</v>
      </c>
      <c r="B964" t="s">
        <v>1754</v>
      </c>
      <c r="C964">
        <v>4628.0265155200004</v>
      </c>
      <c r="D964">
        <v>164</v>
      </c>
    </row>
    <row r="965" spans="1:4" x14ac:dyDescent="0.3">
      <c r="A965" t="s">
        <v>2960</v>
      </c>
      <c r="B965" t="s">
        <v>1755</v>
      </c>
      <c r="C965">
        <v>7322.4847764200003</v>
      </c>
      <c r="D965">
        <v>150</v>
      </c>
    </row>
    <row r="966" spans="1:4" x14ac:dyDescent="0.3">
      <c r="A966" t="s">
        <v>2960</v>
      </c>
      <c r="B966" t="s">
        <v>2260</v>
      </c>
      <c r="C966">
        <v>3514.9265796500003</v>
      </c>
      <c r="D966">
        <v>79</v>
      </c>
    </row>
    <row r="967" spans="1:4" x14ac:dyDescent="0.3">
      <c r="A967" t="s">
        <v>2960</v>
      </c>
      <c r="B967" t="s">
        <v>2261</v>
      </c>
      <c r="C967">
        <v>4780.9568505199995</v>
      </c>
      <c r="D967">
        <v>140</v>
      </c>
    </row>
    <row r="968" spans="1:4" x14ac:dyDescent="0.3">
      <c r="A968" t="s">
        <v>2960</v>
      </c>
      <c r="B968" t="s">
        <v>1746</v>
      </c>
      <c r="C968">
        <v>2765.7079118599954</v>
      </c>
      <c r="D968">
        <v>1546</v>
      </c>
    </row>
    <row r="969" spans="1:4" x14ac:dyDescent="0.3">
      <c r="A969" t="s">
        <v>2960</v>
      </c>
      <c r="B969" t="s">
        <v>1747</v>
      </c>
      <c r="C969">
        <v>5419.6527471900008</v>
      </c>
      <c r="D969">
        <v>1299</v>
      </c>
    </row>
    <row r="970" spans="1:4" x14ac:dyDescent="0.3">
      <c r="A970" t="s">
        <v>2960</v>
      </c>
      <c r="B970" t="s">
        <v>1748</v>
      </c>
      <c r="C970">
        <v>7594.0083621700023</v>
      </c>
      <c r="D970">
        <v>1673</v>
      </c>
    </row>
    <row r="971" spans="1:4" x14ac:dyDescent="0.3">
      <c r="A971" t="s">
        <v>2960</v>
      </c>
      <c r="B971" t="s">
        <v>1749</v>
      </c>
      <c r="C971">
        <v>10359.382093169963</v>
      </c>
      <c r="D971">
        <v>1889</v>
      </c>
    </row>
    <row r="972" spans="1:4" x14ac:dyDescent="0.3">
      <c r="A972" t="s">
        <v>2960</v>
      </c>
      <c r="B972" t="s">
        <v>1750</v>
      </c>
      <c r="C972">
        <v>2042.5564738899993</v>
      </c>
      <c r="D972">
        <v>708</v>
      </c>
    </row>
    <row r="973" spans="1:4" x14ac:dyDescent="0.3">
      <c r="A973" t="s">
        <v>2960</v>
      </c>
      <c r="B973" t="s">
        <v>1751</v>
      </c>
      <c r="C973">
        <v>7677.5447026800039</v>
      </c>
      <c r="D973">
        <v>1123</v>
      </c>
    </row>
    <row r="974" spans="1:4" x14ac:dyDescent="0.3">
      <c r="A974" t="s">
        <v>2960</v>
      </c>
      <c r="B974" t="s">
        <v>1752</v>
      </c>
      <c r="C974">
        <v>3047.8032519499998</v>
      </c>
      <c r="D974">
        <v>614</v>
      </c>
    </row>
    <row r="975" spans="1:4" x14ac:dyDescent="0.3">
      <c r="A975" t="s">
        <v>2960</v>
      </c>
      <c r="B975" t="s">
        <v>1753</v>
      </c>
      <c r="C975">
        <v>2151.3063797099981</v>
      </c>
      <c r="D975">
        <v>240</v>
      </c>
    </row>
    <row r="976" spans="1:4" x14ac:dyDescent="0.3">
      <c r="A976" t="s">
        <v>2960</v>
      </c>
      <c r="B976" t="s">
        <v>2067</v>
      </c>
      <c r="C976">
        <v>2132.3848098799958</v>
      </c>
      <c r="D976">
        <v>7188</v>
      </c>
    </row>
    <row r="977" spans="1:4" x14ac:dyDescent="0.3">
      <c r="A977" t="s">
        <v>2960</v>
      </c>
      <c r="B977" t="s">
        <v>2068</v>
      </c>
      <c r="C977">
        <v>93.022495679999921</v>
      </c>
      <c r="D977">
        <v>394</v>
      </c>
    </row>
    <row r="978" spans="1:4" x14ac:dyDescent="0.3">
      <c r="A978" t="s">
        <v>2960</v>
      </c>
      <c r="B978" t="s">
        <v>2070</v>
      </c>
      <c r="C978">
        <v>3.9491887900000013</v>
      </c>
      <c r="D978">
        <v>52</v>
      </c>
    </row>
    <row r="979" spans="1:4" x14ac:dyDescent="0.3">
      <c r="A979" t="s">
        <v>2960</v>
      </c>
      <c r="B979" t="s">
        <v>2071</v>
      </c>
      <c r="C979">
        <v>62776.217386369965</v>
      </c>
      <c r="D979">
        <v>4871</v>
      </c>
    </row>
    <row r="980" spans="1:4" x14ac:dyDescent="0.3">
      <c r="A980" t="s">
        <v>2960</v>
      </c>
      <c r="B980" t="s">
        <v>2072</v>
      </c>
      <c r="C980">
        <v>4.6308629999999996E-2</v>
      </c>
      <c r="D980">
        <v>1</v>
      </c>
    </row>
    <row r="981" spans="1:4" x14ac:dyDescent="0.3">
      <c r="A981" t="s">
        <v>2960</v>
      </c>
      <c r="B981" t="s">
        <v>2075</v>
      </c>
      <c r="C981">
        <v>6944.2641786300028</v>
      </c>
      <c r="D981">
        <v>140</v>
      </c>
    </row>
    <row r="982" spans="1:4" x14ac:dyDescent="0.3">
      <c r="A982" t="s">
        <v>2960</v>
      </c>
      <c r="B982" t="s">
        <v>2076</v>
      </c>
      <c r="C982">
        <v>58061.356010719843</v>
      </c>
      <c r="D982">
        <v>12365</v>
      </c>
    </row>
    <row r="983" spans="1:4" x14ac:dyDescent="0.3">
      <c r="A983" t="s">
        <v>2960</v>
      </c>
      <c r="B983" t="s">
        <v>2081</v>
      </c>
      <c r="D983">
        <v>4073.9729392460995</v>
      </c>
    </row>
    <row r="984" spans="1:4" x14ac:dyDescent="0.3">
      <c r="A984" t="s">
        <v>2960</v>
      </c>
      <c r="B984" t="s">
        <v>2082</v>
      </c>
      <c r="D984">
        <v>57.112542033067179</v>
      </c>
    </row>
    <row r="985" spans="1:4" x14ac:dyDescent="0.3">
      <c r="A985" t="s">
        <v>2960</v>
      </c>
      <c r="B985" t="s">
        <v>2084</v>
      </c>
      <c r="D985">
        <v>3.3998188476342492</v>
      </c>
    </row>
    <row r="986" spans="1:4" x14ac:dyDescent="0.3">
      <c r="A986" t="s">
        <v>2960</v>
      </c>
      <c r="B986" t="s">
        <v>2085</v>
      </c>
      <c r="D986">
        <v>15836.793383496577</v>
      </c>
    </row>
    <row r="987" spans="1:4" x14ac:dyDescent="0.3">
      <c r="A987" t="s">
        <v>2960</v>
      </c>
      <c r="B987" t="s">
        <v>2086</v>
      </c>
    </row>
    <row r="988" spans="1:4" x14ac:dyDescent="0.3">
      <c r="A988" t="s">
        <v>2960</v>
      </c>
      <c r="B988" t="s">
        <v>1674</v>
      </c>
      <c r="C988">
        <v>202.41380934999981</v>
      </c>
      <c r="D988">
        <v>310</v>
      </c>
    </row>
    <row r="989" spans="1:4" x14ac:dyDescent="0.3">
      <c r="A989" t="s">
        <v>2960</v>
      </c>
      <c r="B989" t="s">
        <v>1675</v>
      </c>
      <c r="C989">
        <v>456.82713342000028</v>
      </c>
      <c r="D989">
        <v>137</v>
      </c>
    </row>
    <row r="990" spans="1:4" x14ac:dyDescent="0.3">
      <c r="A990" t="s">
        <v>2960</v>
      </c>
      <c r="B990" t="s">
        <v>1676</v>
      </c>
      <c r="C990">
        <v>1492.7667982900007</v>
      </c>
      <c r="D990">
        <v>148</v>
      </c>
    </row>
    <row r="991" spans="1:4" x14ac:dyDescent="0.3">
      <c r="A991" t="s">
        <v>2960</v>
      </c>
      <c r="B991" t="s">
        <v>1677</v>
      </c>
      <c r="C991">
        <v>429.85586712999992</v>
      </c>
      <c r="D991">
        <v>14</v>
      </c>
    </row>
    <row r="992" spans="1:4" x14ac:dyDescent="0.3">
      <c r="A992" t="s">
        <v>2960</v>
      </c>
      <c r="B992" t="s">
        <v>1678</v>
      </c>
      <c r="C992">
        <v>286.91193350999998</v>
      </c>
      <c r="D992">
        <v>4</v>
      </c>
    </row>
    <row r="993" spans="1:4" x14ac:dyDescent="0.3">
      <c r="A993" t="s">
        <v>2960</v>
      </c>
      <c r="B993" t="s">
        <v>1679</v>
      </c>
      <c r="C993">
        <v>188.88209559999999</v>
      </c>
      <c r="D993">
        <v>1</v>
      </c>
    </row>
    <row r="994" spans="1:4" x14ac:dyDescent="0.3">
      <c r="A994" t="s">
        <v>2960</v>
      </c>
      <c r="B994" t="s">
        <v>1758</v>
      </c>
      <c r="C994">
        <v>0.57431517968291523</v>
      </c>
    </row>
    <row r="995" spans="1:4" x14ac:dyDescent="0.3">
      <c r="A995" t="s">
        <v>2960</v>
      </c>
      <c r="B995" t="s">
        <v>1759</v>
      </c>
      <c r="C995">
        <v>2350.7355222767005</v>
      </c>
    </row>
    <row r="996" spans="1:4" x14ac:dyDescent="0.3">
      <c r="A996" t="s">
        <v>2960</v>
      </c>
      <c r="B996" t="s">
        <v>1760</v>
      </c>
      <c r="C996">
        <v>323.43220436524456</v>
      </c>
    </row>
    <row r="997" spans="1:4" x14ac:dyDescent="0.3">
      <c r="A997" t="s">
        <v>2960</v>
      </c>
      <c r="B997" t="s">
        <v>1761</v>
      </c>
      <c r="C997">
        <v>187.87138384959189</v>
      </c>
    </row>
    <row r="998" spans="1:4" x14ac:dyDescent="0.3">
      <c r="A998" t="s">
        <v>2960</v>
      </c>
      <c r="B998" t="s">
        <v>1762</v>
      </c>
      <c r="C998">
        <v>107.33223933414155</v>
      </c>
    </row>
    <row r="999" spans="1:4" x14ac:dyDescent="0.3">
      <c r="A999" t="s">
        <v>2960</v>
      </c>
      <c r="B999" t="s">
        <v>1763</v>
      </c>
      <c r="C999">
        <v>42.147389250863242</v>
      </c>
    </row>
    <row r="1000" spans="1:4" x14ac:dyDescent="0.3">
      <c r="A1000" t="s">
        <v>2960</v>
      </c>
      <c r="B1000" t="s">
        <v>1764</v>
      </c>
      <c r="C1000">
        <v>16.159481044576179</v>
      </c>
    </row>
    <row r="1001" spans="1:4" x14ac:dyDescent="0.3">
      <c r="A1001" t="s">
        <v>2960</v>
      </c>
      <c r="B1001" t="s">
        <v>1765</v>
      </c>
      <c r="C1001">
        <v>7.4948913053079442</v>
      </c>
    </row>
    <row r="1002" spans="1:4" x14ac:dyDescent="0.3">
      <c r="A1002" t="s">
        <v>2960</v>
      </c>
      <c r="B1002" t="s">
        <v>1766</v>
      </c>
      <c r="C1002">
        <v>22.48452587357308</v>
      </c>
    </row>
    <row r="1003" spans="1:4" x14ac:dyDescent="0.3">
      <c r="A1003" t="s">
        <v>2960</v>
      </c>
      <c r="B1003" t="s">
        <v>2037</v>
      </c>
      <c r="C1003">
        <v>9.629581664348745E-2</v>
      </c>
    </row>
    <row r="1004" spans="1:4" x14ac:dyDescent="0.3">
      <c r="A1004" t="s">
        <v>2960</v>
      </c>
      <c r="B1004" t="s">
        <v>2040</v>
      </c>
      <c r="C1004">
        <v>8.9687650656061199E-5</v>
      </c>
    </row>
    <row r="1005" spans="1:4" x14ac:dyDescent="0.3">
      <c r="A1005" t="s">
        <v>2960</v>
      </c>
      <c r="B1005" t="s">
        <v>2041</v>
      </c>
      <c r="C1005">
        <v>1.0283358253203602E-3</v>
      </c>
    </row>
    <row r="1006" spans="1:4" x14ac:dyDescent="0.3">
      <c r="A1006" t="s">
        <v>2960</v>
      </c>
      <c r="B1006" t="s">
        <v>2042</v>
      </c>
      <c r="C1006">
        <v>2.0337500916195196E-4</v>
      </c>
    </row>
    <row r="1007" spans="1:4" x14ac:dyDescent="0.3">
      <c r="A1007" t="s">
        <v>2960</v>
      </c>
      <c r="B1007" t="s">
        <v>2044</v>
      </c>
      <c r="C1007">
        <v>0.52689755953927642</v>
      </c>
    </row>
    <row r="1008" spans="1:4" x14ac:dyDescent="0.3">
      <c r="A1008" t="s">
        <v>2960</v>
      </c>
      <c r="B1008" t="s">
        <v>2129</v>
      </c>
      <c r="C1008">
        <v>376.21313672999997</v>
      </c>
      <c r="D1008">
        <v>10</v>
      </c>
    </row>
    <row r="1009" spans="1:4" x14ac:dyDescent="0.3">
      <c r="A1009" t="s">
        <v>2960</v>
      </c>
      <c r="B1009" t="s">
        <v>2138</v>
      </c>
      <c r="C1009">
        <v>1037.8643977699996</v>
      </c>
      <c r="D1009">
        <v>150</v>
      </c>
    </row>
    <row r="1010" spans="1:4" x14ac:dyDescent="0.3">
      <c r="A1010" t="s">
        <v>2960</v>
      </c>
      <c r="B1010" t="s">
        <v>2139</v>
      </c>
      <c r="C1010">
        <v>750.34795394000014</v>
      </c>
      <c r="D1010">
        <v>153</v>
      </c>
    </row>
    <row r="1011" spans="1:4" x14ac:dyDescent="0.3">
      <c r="A1011" t="s">
        <v>2960</v>
      </c>
      <c r="B1011" t="s">
        <v>2140</v>
      </c>
      <c r="C1011">
        <v>64.299840309999993</v>
      </c>
      <c r="D1011">
        <v>44</v>
      </c>
    </row>
    <row r="1012" spans="1:4" x14ac:dyDescent="0.3">
      <c r="A1012" t="s">
        <v>2960</v>
      </c>
      <c r="B1012" t="s">
        <v>2141</v>
      </c>
      <c r="C1012">
        <v>11.788343920000001</v>
      </c>
      <c r="D1012">
        <v>28</v>
      </c>
    </row>
    <row r="1013" spans="1:4" x14ac:dyDescent="0.3">
      <c r="A1013" t="s">
        <v>2960</v>
      </c>
      <c r="B1013" t="s">
        <v>2146</v>
      </c>
      <c r="C1013">
        <v>144.81773714000002</v>
      </c>
      <c r="D1013">
        <v>26</v>
      </c>
    </row>
    <row r="1014" spans="1:4" x14ac:dyDescent="0.3">
      <c r="A1014" t="s">
        <v>2960</v>
      </c>
      <c r="B1014" t="s">
        <v>2130</v>
      </c>
      <c r="C1014">
        <v>34.655733239999996</v>
      </c>
      <c r="D1014">
        <v>7</v>
      </c>
    </row>
    <row r="1015" spans="1:4" x14ac:dyDescent="0.3">
      <c r="A1015" t="s">
        <v>2960</v>
      </c>
      <c r="B1015" t="s">
        <v>2131</v>
      </c>
      <c r="C1015">
        <v>113.14813907</v>
      </c>
      <c r="D1015">
        <v>23</v>
      </c>
    </row>
    <row r="1016" spans="1:4" x14ac:dyDescent="0.3">
      <c r="A1016" t="s">
        <v>2960</v>
      </c>
      <c r="B1016" t="s">
        <v>2132</v>
      </c>
      <c r="C1016">
        <v>56.598336409999995</v>
      </c>
      <c r="D1016">
        <v>17</v>
      </c>
    </row>
    <row r="1017" spans="1:4" x14ac:dyDescent="0.3">
      <c r="A1017" t="s">
        <v>2960</v>
      </c>
      <c r="B1017" t="s">
        <v>2133</v>
      </c>
      <c r="C1017">
        <v>18.116409560000001</v>
      </c>
      <c r="D1017">
        <v>5</v>
      </c>
    </row>
    <row r="1018" spans="1:4" x14ac:dyDescent="0.3">
      <c r="A1018" t="s">
        <v>2960</v>
      </c>
      <c r="B1018" t="s">
        <v>2134</v>
      </c>
      <c r="C1018">
        <v>1.2336669999999999E-2</v>
      </c>
      <c r="D1018">
        <v>1</v>
      </c>
    </row>
    <row r="1019" spans="1:4" x14ac:dyDescent="0.3">
      <c r="A1019" t="s">
        <v>2960</v>
      </c>
      <c r="B1019" t="s">
        <v>2135</v>
      </c>
      <c r="C1019">
        <v>0.56672676</v>
      </c>
      <c r="D1019">
        <v>2</v>
      </c>
    </row>
    <row r="1020" spans="1:4" x14ac:dyDescent="0.3">
      <c r="A1020" t="s">
        <v>2960</v>
      </c>
      <c r="B1020" t="s">
        <v>2136</v>
      </c>
      <c r="C1020">
        <v>250.29862905000002</v>
      </c>
      <c r="D1020">
        <v>14</v>
      </c>
    </row>
    <row r="1021" spans="1:4" x14ac:dyDescent="0.3">
      <c r="A1021" t="s">
        <v>2960</v>
      </c>
      <c r="B1021" t="s">
        <v>2137</v>
      </c>
      <c r="C1021">
        <v>198.92991673000003</v>
      </c>
      <c r="D1021">
        <v>28</v>
      </c>
    </row>
    <row r="1022" spans="1:4" x14ac:dyDescent="0.3">
      <c r="A1022" t="s">
        <v>2960</v>
      </c>
      <c r="B1022" t="s">
        <v>2151</v>
      </c>
      <c r="C1022">
        <v>376.21313672999997</v>
      </c>
      <c r="D1022">
        <v>10</v>
      </c>
    </row>
    <row r="1023" spans="1:4" x14ac:dyDescent="0.3">
      <c r="A1023" t="s">
        <v>2960</v>
      </c>
      <c r="B1023" t="s">
        <v>2160</v>
      </c>
      <c r="C1023">
        <v>1037.8643977699996</v>
      </c>
      <c r="D1023">
        <v>150</v>
      </c>
    </row>
    <row r="1024" spans="1:4" x14ac:dyDescent="0.3">
      <c r="A1024" t="s">
        <v>2960</v>
      </c>
      <c r="B1024" t="s">
        <v>2161</v>
      </c>
      <c r="C1024">
        <v>750.34795394000014</v>
      </c>
      <c r="D1024">
        <v>153</v>
      </c>
    </row>
    <row r="1025" spans="1:4" x14ac:dyDescent="0.3">
      <c r="A1025" t="s">
        <v>2960</v>
      </c>
      <c r="B1025" t="s">
        <v>2162</v>
      </c>
      <c r="C1025">
        <v>64.299840309999993</v>
      </c>
      <c r="D1025">
        <v>44</v>
      </c>
    </row>
    <row r="1026" spans="1:4" x14ac:dyDescent="0.3">
      <c r="A1026" t="s">
        <v>2960</v>
      </c>
      <c r="B1026" t="s">
        <v>2163</v>
      </c>
      <c r="C1026">
        <v>11.788343920000001</v>
      </c>
      <c r="D1026">
        <v>28</v>
      </c>
    </row>
    <row r="1027" spans="1:4" x14ac:dyDescent="0.3">
      <c r="A1027" t="s">
        <v>2960</v>
      </c>
      <c r="B1027" t="s">
        <v>2168</v>
      </c>
      <c r="C1027">
        <v>144.81773714000002</v>
      </c>
      <c r="D1027">
        <v>26</v>
      </c>
    </row>
    <row r="1028" spans="1:4" x14ac:dyDescent="0.3">
      <c r="A1028" t="s">
        <v>2960</v>
      </c>
      <c r="B1028" t="s">
        <v>2152</v>
      </c>
      <c r="C1028">
        <v>34.655733239999996</v>
      </c>
      <c r="D1028">
        <v>7</v>
      </c>
    </row>
    <row r="1029" spans="1:4" x14ac:dyDescent="0.3">
      <c r="A1029" t="s">
        <v>2960</v>
      </c>
      <c r="B1029" t="s">
        <v>2153</v>
      </c>
      <c r="C1029">
        <v>113.14813907</v>
      </c>
      <c r="D1029">
        <v>23</v>
      </c>
    </row>
    <row r="1030" spans="1:4" x14ac:dyDescent="0.3">
      <c r="A1030" t="s">
        <v>2960</v>
      </c>
      <c r="B1030" t="s">
        <v>2154</v>
      </c>
      <c r="C1030">
        <v>56.598336409999995</v>
      </c>
      <c r="D1030">
        <v>17</v>
      </c>
    </row>
    <row r="1031" spans="1:4" x14ac:dyDescent="0.3">
      <c r="A1031" t="s">
        <v>2960</v>
      </c>
      <c r="B1031" t="s">
        <v>2155</v>
      </c>
      <c r="C1031">
        <v>18.116409560000001</v>
      </c>
      <c r="D1031">
        <v>5</v>
      </c>
    </row>
    <row r="1032" spans="1:4" x14ac:dyDescent="0.3">
      <c r="A1032" t="s">
        <v>2960</v>
      </c>
      <c r="B1032" t="s">
        <v>2156</v>
      </c>
      <c r="C1032">
        <v>1.2336669999999999E-2</v>
      </c>
      <c r="D1032">
        <v>1</v>
      </c>
    </row>
    <row r="1033" spans="1:4" x14ac:dyDescent="0.3">
      <c r="A1033" t="s">
        <v>2960</v>
      </c>
      <c r="B1033" t="s">
        <v>2157</v>
      </c>
      <c r="C1033">
        <v>0.56672676</v>
      </c>
      <c r="D1033">
        <v>2</v>
      </c>
    </row>
    <row r="1034" spans="1:4" x14ac:dyDescent="0.3">
      <c r="A1034" t="s">
        <v>2960</v>
      </c>
      <c r="B1034" t="s">
        <v>2158</v>
      </c>
      <c r="C1034">
        <v>250.29862905000002</v>
      </c>
      <c r="D1034">
        <v>14</v>
      </c>
    </row>
    <row r="1035" spans="1:4" x14ac:dyDescent="0.3">
      <c r="A1035" t="s">
        <v>2960</v>
      </c>
      <c r="B1035" t="s">
        <v>2159</v>
      </c>
      <c r="C1035">
        <v>198.92991673000003</v>
      </c>
      <c r="D1035">
        <v>28</v>
      </c>
    </row>
    <row r="1036" spans="1:4" x14ac:dyDescent="0.3">
      <c r="A1036" t="s">
        <v>2960</v>
      </c>
      <c r="B1036" t="s">
        <v>2173</v>
      </c>
      <c r="C1036">
        <v>465.24432204999999</v>
      </c>
      <c r="D1036">
        <v>136</v>
      </c>
    </row>
    <row r="1037" spans="1:4" x14ac:dyDescent="0.3">
      <c r="A1037" t="s">
        <v>2960</v>
      </c>
      <c r="B1037" t="s">
        <v>2182</v>
      </c>
      <c r="C1037">
        <v>517.72481865999998</v>
      </c>
      <c r="D1037">
        <v>18</v>
      </c>
    </row>
    <row r="1038" spans="1:4" x14ac:dyDescent="0.3">
      <c r="A1038" t="s">
        <v>2960</v>
      </c>
      <c r="B1038" t="s">
        <v>2183</v>
      </c>
      <c r="C1038">
        <v>59.44904962999999</v>
      </c>
      <c r="D1038">
        <v>6</v>
      </c>
    </row>
    <row r="1039" spans="1:4" x14ac:dyDescent="0.3">
      <c r="A1039" t="s">
        <v>2960</v>
      </c>
      <c r="B1039" t="s">
        <v>2275</v>
      </c>
      <c r="C1039">
        <v>9.2035517100000011</v>
      </c>
      <c r="D1039">
        <v>2</v>
      </c>
    </row>
    <row r="1040" spans="1:4" x14ac:dyDescent="0.3">
      <c r="A1040" t="s">
        <v>2960</v>
      </c>
      <c r="B1040" t="s">
        <v>2276</v>
      </c>
      <c r="C1040">
        <v>127.10169597000001</v>
      </c>
      <c r="D1040">
        <v>6</v>
      </c>
    </row>
    <row r="1041" spans="1:4" x14ac:dyDescent="0.3">
      <c r="A1041" t="s">
        <v>2960</v>
      </c>
      <c r="B1041" t="s">
        <v>2174</v>
      </c>
      <c r="C1041">
        <v>216.90773209</v>
      </c>
      <c r="D1041">
        <v>43</v>
      </c>
    </row>
    <row r="1042" spans="1:4" x14ac:dyDescent="0.3">
      <c r="A1042" t="s">
        <v>2960</v>
      </c>
      <c r="B1042" t="s">
        <v>2175</v>
      </c>
      <c r="C1042">
        <v>256.66077909000001</v>
      </c>
      <c r="D1042">
        <v>53</v>
      </c>
    </row>
    <row r="1043" spans="1:4" x14ac:dyDescent="0.3">
      <c r="A1043" t="s">
        <v>2960</v>
      </c>
      <c r="B1043" t="s">
        <v>2176</v>
      </c>
      <c r="C1043">
        <v>373.3482831899999</v>
      </c>
      <c r="D1043">
        <v>47</v>
      </c>
    </row>
    <row r="1044" spans="1:4" x14ac:dyDescent="0.3">
      <c r="A1044" t="s">
        <v>2960</v>
      </c>
      <c r="B1044" t="s">
        <v>2177</v>
      </c>
      <c r="C1044">
        <v>430.14341445000002</v>
      </c>
      <c r="D1044">
        <v>61</v>
      </c>
    </row>
    <row r="1045" spans="1:4" x14ac:dyDescent="0.3">
      <c r="A1045" t="s">
        <v>2960</v>
      </c>
      <c r="B1045" t="s">
        <v>2178</v>
      </c>
      <c r="C1045">
        <v>234.83315506999998</v>
      </c>
      <c r="D1045">
        <v>49</v>
      </c>
    </row>
    <row r="1046" spans="1:4" x14ac:dyDescent="0.3">
      <c r="A1046" t="s">
        <v>2960</v>
      </c>
      <c r="B1046" t="s">
        <v>2179</v>
      </c>
      <c r="C1046">
        <v>85.567371290000011</v>
      </c>
      <c r="D1046">
        <v>30</v>
      </c>
    </row>
    <row r="1047" spans="1:4" x14ac:dyDescent="0.3">
      <c r="A1047" t="s">
        <v>2960</v>
      </c>
      <c r="B1047" t="s">
        <v>2180</v>
      </c>
      <c r="C1047">
        <v>94.50363299</v>
      </c>
      <c r="D1047">
        <v>27</v>
      </c>
    </row>
    <row r="1048" spans="1:4" x14ac:dyDescent="0.3">
      <c r="A1048" t="s">
        <v>2960</v>
      </c>
      <c r="B1048" t="s">
        <v>2181</v>
      </c>
      <c r="C1048">
        <v>186.96983111000003</v>
      </c>
      <c r="D1048">
        <v>26</v>
      </c>
    </row>
    <row r="1049" spans="1:4" x14ac:dyDescent="0.3">
      <c r="A1049" t="s">
        <v>2960</v>
      </c>
      <c r="B1049" t="s">
        <v>2185</v>
      </c>
      <c r="C1049">
        <v>45.539463770000005</v>
      </c>
      <c r="D1049">
        <v>6</v>
      </c>
    </row>
    <row r="1050" spans="1:4" x14ac:dyDescent="0.3">
      <c r="A1050" t="s">
        <v>2960</v>
      </c>
      <c r="B1050" t="s">
        <v>2186</v>
      </c>
      <c r="C1050">
        <v>3012.1181735300006</v>
      </c>
      <c r="D1050">
        <v>498</v>
      </c>
    </row>
    <row r="1051" spans="1:4" x14ac:dyDescent="0.3">
      <c r="A1051" t="s">
        <v>2960</v>
      </c>
      <c r="B1051" t="s">
        <v>2204</v>
      </c>
      <c r="D1051">
        <v>1588.5100535300849</v>
      </c>
    </row>
    <row r="1052" spans="1:4" x14ac:dyDescent="0.3">
      <c r="A1052" t="s">
        <v>2960</v>
      </c>
      <c r="B1052" t="s">
        <v>2193</v>
      </c>
      <c r="D1052">
        <v>130.34897542710922</v>
      </c>
    </row>
    <row r="1053" spans="1:4" x14ac:dyDescent="0.3">
      <c r="A1053" t="s">
        <v>2960</v>
      </c>
      <c r="B1053" t="s">
        <v>2196</v>
      </c>
      <c r="D1053">
        <v>5.5423700258879605E-2</v>
      </c>
    </row>
    <row r="1054" spans="1:4" x14ac:dyDescent="0.3">
      <c r="A1054" t="s">
        <v>2960</v>
      </c>
      <c r="B1054" t="s">
        <v>2197</v>
      </c>
      <c r="D1054">
        <v>79.583995154665203</v>
      </c>
    </row>
    <row r="1055" spans="1:4" x14ac:dyDescent="0.3">
      <c r="A1055" t="s">
        <v>2960</v>
      </c>
      <c r="B1055" t="s">
        <v>2198</v>
      </c>
    </row>
    <row r="1056" spans="1:4" x14ac:dyDescent="0.3">
      <c r="A1056" t="s">
        <v>2960</v>
      </c>
      <c r="B1056" t="s">
        <v>2200</v>
      </c>
      <c r="D1056">
        <v>1513.0132984968041</v>
      </c>
    </row>
    <row r="1057" spans="1:5" x14ac:dyDescent="0.3">
      <c r="A1057" t="s">
        <v>2960</v>
      </c>
      <c r="B1057" t="s">
        <v>611</v>
      </c>
      <c r="C1057">
        <v>0.70878942952041113</v>
      </c>
      <c r="D1057">
        <v>6.6833012603219152E-2</v>
      </c>
      <c r="E1057">
        <v>0.67995034031286739</v>
      </c>
    </row>
    <row r="1058" spans="1:5" x14ac:dyDescent="0.3">
      <c r="A1058" t="s">
        <v>2960</v>
      </c>
      <c r="B1058" t="s">
        <v>612</v>
      </c>
      <c r="C1058">
        <v>2.6618208411362469E-2</v>
      </c>
      <c r="D1058">
        <v>2.5072655612188237E-2</v>
      </c>
      <c r="E1058">
        <v>2.6548776384708074E-2</v>
      </c>
    </row>
    <row r="1059" spans="1:5" x14ac:dyDescent="0.3">
      <c r="A1059" t="s">
        <v>2960</v>
      </c>
      <c r="B1059" t="s">
        <v>613</v>
      </c>
      <c r="D1059">
        <v>1.2368851194666753E-2</v>
      </c>
      <c r="E1059">
        <v>5.55655171593746E-4</v>
      </c>
    </row>
    <row r="1060" spans="1:5" x14ac:dyDescent="0.3">
      <c r="A1060" t="s">
        <v>2960</v>
      </c>
      <c r="B1060" t="s">
        <v>745</v>
      </c>
      <c r="C1060">
        <v>1.317160773646885E-3</v>
      </c>
    </row>
    <row r="1061" spans="1:5" x14ac:dyDescent="0.3">
      <c r="A1061" t="s">
        <v>2960</v>
      </c>
      <c r="B1061" t="s">
        <v>752</v>
      </c>
      <c r="C1061">
        <v>2.8130131957414681E-2</v>
      </c>
    </row>
    <row r="1062" spans="1:5" x14ac:dyDescent="0.3">
      <c r="A1062" t="s">
        <v>2960</v>
      </c>
      <c r="B1062" t="s">
        <v>2049</v>
      </c>
      <c r="C1062">
        <v>0.37548522533209761</v>
      </c>
    </row>
  </sheetData>
  <autoFilter ref="A1:E1062"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